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alfa\Google Drive\Exercises Files\"/>
    </mc:Choice>
  </mc:AlternateContent>
  <xr:revisionPtr revIDLastSave="0" documentId="8_{2DA6D9B5-48B2-4D72-856C-97487318A9A6}" xr6:coauthVersionLast="45" xr6:coauthVersionMax="45" xr10:uidLastSave="{00000000-0000-0000-0000-000000000000}"/>
  <bookViews>
    <workbookView xWindow="-110" yWindow="-110" windowWidth="22780" windowHeight="14660" tabRatio="647" activeTab="1" xr2:uid="{81B7646B-A109-44D1-80D7-6F9718A00E17}"/>
  </bookViews>
  <sheets>
    <sheet name="الرئيسية" sheetId="1" r:id="rId1"/>
    <sheet name="التقرير" sheetId="3" r:id="rId2"/>
    <sheet name="البحث" sheetId="2" r:id="rId3"/>
  </sheets>
  <calcPr calcId="191029"/>
  <pivotCaches>
    <pivotCache cacheId="14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8" i="2" l="1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E4" i="1"/>
  <c r="F4" i="1" s="1"/>
  <c r="G4" i="1" s="1"/>
  <c r="A5" i="2" s="1"/>
  <c r="E5" i="1"/>
  <c r="F5" i="1" s="1"/>
  <c r="G5" i="1" s="1"/>
  <c r="A6" i="2" s="1"/>
  <c r="E6" i="1"/>
  <c r="F6" i="1" s="1"/>
  <c r="G6" i="1" s="1"/>
  <c r="A7" i="2" s="1"/>
  <c r="E7" i="1"/>
  <c r="F7" i="1" s="1"/>
  <c r="G7" i="1" s="1"/>
  <c r="A8" i="2" s="1"/>
  <c r="E8" i="1"/>
  <c r="F8" i="1" s="1"/>
  <c r="G8" i="1" s="1"/>
  <c r="A9" i="2" s="1"/>
  <c r="E9" i="1"/>
  <c r="F9" i="1" s="1"/>
  <c r="G9" i="1" s="1"/>
  <c r="A10" i="2" s="1"/>
  <c r="E10" i="1"/>
  <c r="F10" i="1" s="1"/>
  <c r="G10" i="1" s="1"/>
  <c r="A11" i="2" s="1"/>
  <c r="E11" i="1"/>
  <c r="F11" i="1" s="1"/>
  <c r="G11" i="1" s="1"/>
  <c r="A12" i="2" s="1"/>
  <c r="E12" i="1"/>
  <c r="F12" i="1" s="1"/>
  <c r="G12" i="1" s="1"/>
  <c r="A13" i="2" s="1"/>
  <c r="E13" i="1"/>
  <c r="F13" i="1" s="1"/>
  <c r="G13" i="1" s="1"/>
  <c r="A14" i="2" s="1"/>
  <c r="E14" i="1"/>
  <c r="F14" i="1" s="1"/>
  <c r="G14" i="1" s="1"/>
  <c r="A15" i="2" s="1"/>
  <c r="E15" i="1"/>
  <c r="F15" i="1" s="1"/>
  <c r="G15" i="1" s="1"/>
  <c r="A16" i="2" s="1"/>
  <c r="E16" i="1"/>
  <c r="F16" i="1" s="1"/>
  <c r="G16" i="1" s="1"/>
  <c r="A17" i="2" s="1"/>
  <c r="E17" i="1"/>
  <c r="F17" i="1" s="1"/>
  <c r="G17" i="1" s="1"/>
  <c r="A18" i="2" s="1"/>
  <c r="E18" i="1"/>
  <c r="F18" i="1" s="1"/>
  <c r="G18" i="1" s="1"/>
  <c r="A19" i="2" s="1"/>
  <c r="E19" i="1"/>
  <c r="F19" i="1" s="1"/>
  <c r="G19" i="1" s="1"/>
  <c r="A20" i="2" s="1"/>
  <c r="E20" i="1"/>
  <c r="F20" i="1" s="1"/>
  <c r="G20" i="1" s="1"/>
  <c r="A21" i="2" s="1"/>
  <c r="E21" i="1"/>
  <c r="F21" i="1" s="1"/>
  <c r="G21" i="1" s="1"/>
  <c r="A22" i="2" s="1"/>
  <c r="E22" i="1"/>
  <c r="F22" i="1" s="1"/>
  <c r="G22" i="1" s="1"/>
  <c r="A23" i="2" s="1"/>
  <c r="E23" i="1"/>
  <c r="F23" i="1" s="1"/>
  <c r="G23" i="1" s="1"/>
  <c r="A24" i="2" s="1"/>
  <c r="E24" i="1"/>
  <c r="F24" i="1" s="1"/>
  <c r="G24" i="1" s="1"/>
  <c r="A25" i="2" s="1"/>
  <c r="E25" i="1"/>
  <c r="F25" i="1" s="1"/>
  <c r="G25" i="1" s="1"/>
  <c r="A26" i="2" s="1"/>
  <c r="E26" i="1"/>
  <c r="F26" i="1" s="1"/>
  <c r="G26" i="1" s="1"/>
  <c r="A27" i="2" s="1"/>
  <c r="E27" i="1"/>
  <c r="F27" i="1" s="1"/>
  <c r="G27" i="1" s="1"/>
  <c r="A28" i="2" s="1"/>
  <c r="E28" i="1"/>
  <c r="F28" i="1" s="1"/>
  <c r="G28" i="1" s="1"/>
  <c r="A29" i="2" s="1"/>
  <c r="E29" i="1"/>
  <c r="F29" i="1" s="1"/>
  <c r="G29" i="1" s="1"/>
  <c r="A30" i="2" s="1"/>
  <c r="E30" i="1"/>
  <c r="F30" i="1" s="1"/>
  <c r="G30" i="1" s="1"/>
  <c r="A31" i="2" s="1"/>
  <c r="E31" i="1"/>
  <c r="F31" i="1" s="1"/>
  <c r="G31" i="1" s="1"/>
  <c r="A32" i="2" s="1"/>
  <c r="E32" i="1"/>
  <c r="F32" i="1" s="1"/>
  <c r="G32" i="1" s="1"/>
  <c r="A33" i="2" s="1"/>
  <c r="E33" i="1"/>
  <c r="F33" i="1" s="1"/>
  <c r="G33" i="1" s="1"/>
  <c r="A34" i="2" s="1"/>
  <c r="E34" i="1"/>
  <c r="F34" i="1" s="1"/>
  <c r="G34" i="1" s="1"/>
  <c r="A35" i="2" s="1"/>
  <c r="E35" i="1"/>
  <c r="F35" i="1" s="1"/>
  <c r="G35" i="1" s="1"/>
  <c r="A36" i="2" s="1"/>
  <c r="E36" i="1"/>
  <c r="F36" i="1" s="1"/>
  <c r="G36" i="1" s="1"/>
  <c r="A37" i="2" s="1"/>
  <c r="E37" i="1"/>
  <c r="F37" i="1" s="1"/>
  <c r="G37" i="1" s="1"/>
  <c r="A38" i="2" s="1"/>
  <c r="E38" i="1"/>
  <c r="F38" i="1" s="1"/>
  <c r="G38" i="1" s="1"/>
  <c r="A39" i="2" s="1"/>
  <c r="E39" i="1"/>
  <c r="F39" i="1" s="1"/>
  <c r="G39" i="1" s="1"/>
  <c r="A40" i="2" s="1"/>
  <c r="E40" i="1"/>
  <c r="F40" i="1" s="1"/>
  <c r="G40" i="1" s="1"/>
  <c r="A41" i="2" s="1"/>
  <c r="E41" i="1"/>
  <c r="F41" i="1" s="1"/>
  <c r="G41" i="1" s="1"/>
  <c r="A42" i="2" s="1"/>
  <c r="E42" i="1"/>
  <c r="F42" i="1" s="1"/>
  <c r="G42" i="1" s="1"/>
  <c r="A43" i="2" s="1"/>
  <c r="E43" i="1"/>
  <c r="F43" i="1" s="1"/>
  <c r="G43" i="1" s="1"/>
  <c r="A44" i="2" s="1"/>
  <c r="E44" i="1"/>
  <c r="F44" i="1" s="1"/>
  <c r="G44" i="1" s="1"/>
  <c r="A45" i="2" s="1"/>
  <c r="E45" i="1"/>
  <c r="F45" i="1" s="1"/>
  <c r="G45" i="1" s="1"/>
  <c r="A46" i="2" s="1"/>
  <c r="E46" i="1"/>
  <c r="F46" i="1" s="1"/>
  <c r="G46" i="1" s="1"/>
  <c r="A47" i="2" s="1"/>
  <c r="B10" i="2" l="1"/>
  <c r="B5" i="2"/>
  <c r="B314" i="2"/>
  <c r="B250" i="2"/>
  <c r="B114" i="2"/>
  <c r="B324" i="2"/>
  <c r="B316" i="2"/>
  <c r="B308" i="2"/>
  <c r="B300" i="2"/>
  <c r="B292" i="2"/>
  <c r="B284" i="2"/>
  <c r="B276" i="2"/>
  <c r="B268" i="2"/>
  <c r="B260" i="2"/>
  <c r="B252" i="2"/>
  <c r="B244" i="2"/>
  <c r="B236" i="2"/>
  <c r="B228" i="2"/>
  <c r="B220" i="2"/>
  <c r="B212" i="2"/>
  <c r="B204" i="2"/>
  <c r="B196" i="2"/>
  <c r="B188" i="2"/>
  <c r="B180" i="2"/>
  <c r="B172" i="2"/>
  <c r="B164" i="2"/>
  <c r="B156" i="2"/>
  <c r="B148" i="2"/>
  <c r="B140" i="2"/>
  <c r="B132" i="2"/>
  <c r="B124" i="2"/>
  <c r="B116" i="2"/>
  <c r="B108" i="2"/>
  <c r="B100" i="2"/>
  <c r="B92" i="2"/>
  <c r="B84" i="2"/>
  <c r="B76" i="2"/>
  <c r="B68" i="2"/>
  <c r="B60" i="2"/>
  <c r="B52" i="2"/>
  <c r="B44" i="2"/>
  <c r="B36" i="2"/>
  <c r="B28" i="2"/>
  <c r="B20" i="2"/>
  <c r="B12" i="2"/>
  <c r="B274" i="2"/>
  <c r="B323" i="2"/>
  <c r="B315" i="2"/>
  <c r="B307" i="2"/>
  <c r="B299" i="2"/>
  <c r="B291" i="2"/>
  <c r="B283" i="2"/>
  <c r="B275" i="2"/>
  <c r="B267" i="2"/>
  <c r="B259" i="2"/>
  <c r="B251" i="2"/>
  <c r="B243" i="2"/>
  <c r="B235" i="2"/>
  <c r="B227" i="2"/>
  <c r="B219" i="2"/>
  <c r="B211" i="2"/>
  <c r="B203" i="2"/>
  <c r="B195" i="2"/>
  <c r="B187" i="2"/>
  <c r="B179" i="2"/>
  <c r="B171" i="2"/>
  <c r="B163" i="2"/>
  <c r="B155" i="2"/>
  <c r="B147" i="2"/>
  <c r="B139" i="2"/>
  <c r="B131" i="2"/>
  <c r="B123" i="2"/>
  <c r="B115" i="2"/>
  <c r="B107" i="2"/>
  <c r="B99" i="2"/>
  <c r="B91" i="2"/>
  <c r="B83" i="2"/>
  <c r="B75" i="2"/>
  <c r="B67" i="2"/>
  <c r="B59" i="2"/>
  <c r="B51" i="2"/>
  <c r="B43" i="2"/>
  <c r="B35" i="2"/>
  <c r="B27" i="2"/>
  <c r="B19" i="2"/>
  <c r="B11" i="2"/>
  <c r="B322" i="2"/>
  <c r="B282" i="2"/>
  <c r="B234" i="2"/>
  <c r="B194" i="2"/>
  <c r="B162" i="2"/>
  <c r="B138" i="2"/>
  <c r="B98" i="2"/>
  <c r="B50" i="2"/>
  <c r="B321" i="2"/>
  <c r="B313" i="2"/>
  <c r="B305" i="2"/>
  <c r="B297" i="2"/>
  <c r="B289" i="2"/>
  <c r="B281" i="2"/>
  <c r="B273" i="2"/>
  <c r="B265" i="2"/>
  <c r="B257" i="2"/>
  <c r="B249" i="2"/>
  <c r="B241" i="2"/>
  <c r="B233" i="2"/>
  <c r="B225" i="2"/>
  <c r="B217" i="2"/>
  <c r="B209" i="2"/>
  <c r="B201" i="2"/>
  <c r="B193" i="2"/>
  <c r="B185" i="2"/>
  <c r="B177" i="2"/>
  <c r="B169" i="2"/>
  <c r="B161" i="2"/>
  <c r="B153" i="2"/>
  <c r="B145" i="2"/>
  <c r="B137" i="2"/>
  <c r="B129" i="2"/>
  <c r="B121" i="2"/>
  <c r="B113" i="2"/>
  <c r="B105" i="2"/>
  <c r="B97" i="2"/>
  <c r="B89" i="2"/>
  <c r="B81" i="2"/>
  <c r="B73" i="2"/>
  <c r="B65" i="2"/>
  <c r="B57" i="2"/>
  <c r="B49" i="2"/>
  <c r="B41" i="2"/>
  <c r="B33" i="2"/>
  <c r="B25" i="2"/>
  <c r="B17" i="2"/>
  <c r="B9" i="2"/>
  <c r="B320" i="2"/>
  <c r="B312" i="2"/>
  <c r="B304" i="2"/>
  <c r="B296" i="2"/>
  <c r="B288" i="2"/>
  <c r="B280" i="2"/>
  <c r="B272" i="2"/>
  <c r="B264" i="2"/>
  <c r="B256" i="2"/>
  <c r="B248" i="2"/>
  <c r="B240" i="2"/>
  <c r="B232" i="2"/>
  <c r="B224" i="2"/>
  <c r="B216" i="2"/>
  <c r="B208" i="2"/>
  <c r="B200" i="2"/>
  <c r="B192" i="2"/>
  <c r="B184" i="2"/>
  <c r="B176" i="2"/>
  <c r="B168" i="2"/>
  <c r="B160" i="2"/>
  <c r="B152" i="2"/>
  <c r="B144" i="2"/>
  <c r="B136" i="2"/>
  <c r="B128" i="2"/>
  <c r="B120" i="2"/>
  <c r="B112" i="2"/>
  <c r="B104" i="2"/>
  <c r="B96" i="2"/>
  <c r="B88" i="2"/>
  <c r="B80" i="2"/>
  <c r="B72" i="2"/>
  <c r="B64" i="2"/>
  <c r="B56" i="2"/>
  <c r="B48" i="2"/>
  <c r="B40" i="2"/>
  <c r="B32" i="2"/>
  <c r="B24" i="2"/>
  <c r="B16" i="2"/>
  <c r="B8" i="2"/>
  <c r="B290" i="2"/>
  <c r="B242" i="2"/>
  <c r="B186" i="2"/>
  <c r="B154" i="2"/>
  <c r="B122" i="2"/>
  <c r="B82" i="2"/>
  <c r="B18" i="2"/>
  <c r="B319" i="2"/>
  <c r="B311" i="2"/>
  <c r="B303" i="2"/>
  <c r="B295" i="2"/>
  <c r="B287" i="2"/>
  <c r="B279" i="2"/>
  <c r="B271" i="2"/>
  <c r="B263" i="2"/>
  <c r="B255" i="2"/>
  <c r="B247" i="2"/>
  <c r="B239" i="2"/>
  <c r="B231" i="2"/>
  <c r="B223" i="2"/>
  <c r="B215" i="2"/>
  <c r="B207" i="2"/>
  <c r="B199" i="2"/>
  <c r="B191" i="2"/>
  <c r="B183" i="2"/>
  <c r="B175" i="2"/>
  <c r="B167" i="2"/>
  <c r="B159" i="2"/>
  <c r="B151" i="2"/>
  <c r="B143" i="2"/>
  <c r="B135" i="2"/>
  <c r="B127" i="2"/>
  <c r="B119" i="2"/>
  <c r="B111" i="2"/>
  <c r="B103" i="2"/>
  <c r="B95" i="2"/>
  <c r="B87" i="2"/>
  <c r="B79" i="2"/>
  <c r="B71" i="2"/>
  <c r="B63" i="2"/>
  <c r="B55" i="2"/>
  <c r="B47" i="2"/>
  <c r="B39" i="2"/>
  <c r="B31" i="2"/>
  <c r="B23" i="2"/>
  <c r="B15" i="2"/>
  <c r="B7" i="2"/>
  <c r="B298" i="2"/>
  <c r="B258" i="2"/>
  <c r="B210" i="2"/>
  <c r="B170" i="2"/>
  <c r="B130" i="2"/>
  <c r="B90" i="2"/>
  <c r="B26" i="2"/>
  <c r="B326" i="2"/>
  <c r="B318" i="2"/>
  <c r="B310" i="2"/>
  <c r="B302" i="2"/>
  <c r="B294" i="2"/>
  <c r="B286" i="2"/>
  <c r="B278" i="2"/>
  <c r="B270" i="2"/>
  <c r="B262" i="2"/>
  <c r="B254" i="2"/>
  <c r="B246" i="2"/>
  <c r="B238" i="2"/>
  <c r="B230" i="2"/>
  <c r="B222" i="2"/>
  <c r="B214" i="2"/>
  <c r="B206" i="2"/>
  <c r="B198" i="2"/>
  <c r="B190" i="2"/>
  <c r="B182" i="2"/>
  <c r="B174" i="2"/>
  <c r="B166" i="2"/>
  <c r="B158" i="2"/>
  <c r="B150" i="2"/>
  <c r="B142" i="2"/>
  <c r="B134" i="2"/>
  <c r="B126" i="2"/>
  <c r="B118" i="2"/>
  <c r="B110" i="2"/>
  <c r="B102" i="2"/>
  <c r="B94" i="2"/>
  <c r="B86" i="2"/>
  <c r="B78" i="2"/>
  <c r="B70" i="2"/>
  <c r="B62" i="2"/>
  <c r="B54" i="2"/>
  <c r="B46" i="2"/>
  <c r="B38" i="2"/>
  <c r="B30" i="2"/>
  <c r="B22" i="2"/>
  <c r="B14" i="2"/>
  <c r="B6" i="2"/>
  <c r="B306" i="2"/>
  <c r="B266" i="2"/>
  <c r="B226" i="2"/>
  <c r="B218" i="2"/>
  <c r="B202" i="2"/>
  <c r="B178" i="2"/>
  <c r="B146" i="2"/>
  <c r="B106" i="2"/>
  <c r="B74" i="2"/>
  <c r="B66" i="2"/>
  <c r="B58" i="2"/>
  <c r="B42" i="2"/>
  <c r="B34" i="2"/>
  <c r="B325" i="2"/>
  <c r="B317" i="2"/>
  <c r="B309" i="2"/>
  <c r="B301" i="2"/>
  <c r="B293" i="2"/>
  <c r="B285" i="2"/>
  <c r="B277" i="2"/>
  <c r="B269" i="2"/>
  <c r="B261" i="2"/>
  <c r="B253" i="2"/>
  <c r="B245" i="2"/>
  <c r="B237" i="2"/>
  <c r="B229" i="2"/>
  <c r="B221" i="2"/>
  <c r="B213" i="2"/>
  <c r="B205" i="2"/>
  <c r="B197" i="2"/>
  <c r="B189" i="2"/>
  <c r="B181" i="2"/>
  <c r="B173" i="2"/>
  <c r="B165" i="2"/>
  <c r="B157" i="2"/>
  <c r="B149" i="2"/>
  <c r="B141" i="2"/>
  <c r="B133" i="2"/>
  <c r="B125" i="2"/>
  <c r="B117" i="2"/>
  <c r="B109" i="2"/>
  <c r="B101" i="2"/>
  <c r="B93" i="2"/>
  <c r="B85" i="2"/>
  <c r="B77" i="2"/>
  <c r="B69" i="2"/>
  <c r="B61" i="2"/>
  <c r="B53" i="2"/>
  <c r="B45" i="2"/>
  <c r="B37" i="2"/>
  <c r="B29" i="2"/>
  <c r="B21" i="2"/>
  <c r="B13" i="2"/>
  <c r="I8" i="2" l="1" a="1"/>
  <c r="I8" i="2" s="1"/>
  <c r="J8" i="2" a="1"/>
  <c r="J8" i="2" s="1"/>
  <c r="I9" i="2" a="1"/>
  <c r="I9" i="2" s="1"/>
  <c r="J9" i="2" a="1"/>
  <c r="J9" i="2" s="1"/>
  <c r="I11" i="2" a="1"/>
  <c r="I11" i="2" s="1"/>
  <c r="J11" i="2" a="1"/>
  <c r="J11" i="2" s="1"/>
  <c r="I29" i="2" a="1"/>
  <c r="I29" i="2" s="1"/>
  <c r="J29" i="2" a="1"/>
  <c r="J29" i="2" s="1"/>
  <c r="I6" i="2" a="1"/>
  <c r="I6" i="2" s="1"/>
  <c r="J6" i="2" a="1"/>
  <c r="J6" i="2" s="1"/>
  <c r="I7" i="2" a="1"/>
  <c r="I7" i="2" s="1"/>
  <c r="J7" i="2" a="1"/>
  <c r="J7" i="2" s="1"/>
  <c r="I18" i="2" a="1"/>
  <c r="I18" i="2" s="1"/>
  <c r="J18" i="2" a="1"/>
  <c r="J18" i="2" s="1"/>
  <c r="I16" i="2" a="1"/>
  <c r="I16" i="2" s="1"/>
  <c r="J16" i="2" a="1"/>
  <c r="J16" i="2" s="1"/>
  <c r="I17" i="2" a="1"/>
  <c r="I17" i="2" s="1"/>
  <c r="J17" i="2" a="1"/>
  <c r="J17" i="2" s="1"/>
  <c r="I19" i="2" a="1"/>
  <c r="I19" i="2" s="1"/>
  <c r="J19" i="2" a="1"/>
  <c r="J19" i="2" s="1"/>
  <c r="I12" i="2" a="1"/>
  <c r="I12" i="2" s="1"/>
  <c r="J12" i="2" a="1"/>
  <c r="J12" i="2" s="1"/>
  <c r="I14" i="2" a="1"/>
  <c r="I14" i="2" s="1"/>
  <c r="J14" i="2" a="1"/>
  <c r="J14" i="2" s="1"/>
  <c r="I26" i="2" a="1"/>
  <c r="I26" i="2" s="1"/>
  <c r="J26" i="2" a="1"/>
  <c r="J26" i="2" s="1"/>
  <c r="I15" i="2" a="1"/>
  <c r="I15" i="2" s="1"/>
  <c r="J15" i="2" a="1"/>
  <c r="J15" i="2" s="1"/>
  <c r="I24" i="2" a="1"/>
  <c r="I24" i="2" s="1"/>
  <c r="J24" i="2" a="1"/>
  <c r="J24" i="2" s="1"/>
  <c r="I25" i="2" a="1"/>
  <c r="I25" i="2" s="1"/>
  <c r="J25" i="2" a="1"/>
  <c r="J25" i="2" s="1"/>
  <c r="I27" i="2" a="1"/>
  <c r="I27" i="2" s="1"/>
  <c r="J27" i="2" a="1"/>
  <c r="J27" i="2" s="1"/>
  <c r="I20" i="2" a="1"/>
  <c r="I20" i="2" s="1"/>
  <c r="J20" i="2" a="1"/>
  <c r="J20" i="2" s="1"/>
  <c r="I22" i="2" a="1"/>
  <c r="I22" i="2" s="1"/>
  <c r="J22" i="2" a="1"/>
  <c r="J22" i="2" s="1"/>
  <c r="I23" i="2" a="1"/>
  <c r="I23" i="2" s="1"/>
  <c r="J23" i="2" a="1"/>
  <c r="J23" i="2" s="1"/>
  <c r="I28" i="2" a="1"/>
  <c r="I28" i="2" s="1"/>
  <c r="J28" i="2" a="1"/>
  <c r="J28" i="2" s="1"/>
  <c r="I13" i="2" a="1"/>
  <c r="I13" i="2" s="1"/>
  <c r="J13" i="2" a="1"/>
  <c r="J13" i="2" s="1"/>
  <c r="I30" i="2" a="1"/>
  <c r="I30" i="2" s="1"/>
  <c r="J30" i="2" a="1"/>
  <c r="J30" i="2" s="1"/>
  <c r="I31" i="2" a="1"/>
  <c r="I31" i="2" s="1"/>
  <c r="J31" i="2" a="1"/>
  <c r="J31" i="2" s="1"/>
  <c r="I5" i="2" a="1"/>
  <c r="I5" i="2" s="1"/>
  <c r="J5" i="2" a="1"/>
  <c r="J5" i="2" s="1"/>
  <c r="I21" i="2" a="1"/>
  <c r="I21" i="2" s="1"/>
  <c r="J21" i="2" a="1"/>
  <c r="J21" i="2" s="1"/>
  <c r="I10" i="2" a="1"/>
  <c r="I10" i="2" s="1"/>
  <c r="J10" i="2" a="1"/>
  <c r="J10" i="2" s="1"/>
  <c r="G29" i="2" a="1"/>
  <c r="G29" i="2" s="1"/>
  <c r="H29" i="2" a="1"/>
  <c r="H29" i="2" s="1"/>
  <c r="G8" i="2" a="1"/>
  <c r="G8" i="2" s="1"/>
  <c r="H8" i="2" a="1"/>
  <c r="H8" i="2" s="1"/>
  <c r="G9" i="2" a="1"/>
  <c r="G9" i="2" s="1"/>
  <c r="H9" i="2" a="1"/>
  <c r="H9" i="2" s="1"/>
  <c r="G11" i="2" a="1"/>
  <c r="G11" i="2" s="1"/>
  <c r="H11" i="2" a="1"/>
  <c r="H11" i="2" s="1"/>
  <c r="G6" i="2" a="1"/>
  <c r="G6" i="2" s="1"/>
  <c r="H6" i="2" a="1"/>
  <c r="H6" i="2" s="1"/>
  <c r="G7" i="2" a="1"/>
  <c r="G7" i="2" s="1"/>
  <c r="H7" i="2" a="1"/>
  <c r="H7" i="2" s="1"/>
  <c r="G18" i="2" a="1"/>
  <c r="G18" i="2" s="1"/>
  <c r="H18" i="2" a="1"/>
  <c r="H18" i="2" s="1"/>
  <c r="G16" i="2" a="1"/>
  <c r="G16" i="2" s="1"/>
  <c r="H16" i="2" a="1"/>
  <c r="H16" i="2" s="1"/>
  <c r="G17" i="2" a="1"/>
  <c r="G17" i="2" s="1"/>
  <c r="H17" i="2" a="1"/>
  <c r="H17" i="2" s="1"/>
  <c r="G19" i="2" a="1"/>
  <c r="G19" i="2" s="1"/>
  <c r="H19" i="2" a="1"/>
  <c r="H19" i="2" s="1"/>
  <c r="G12" i="2" a="1"/>
  <c r="G12" i="2" s="1"/>
  <c r="H12" i="2" a="1"/>
  <c r="H12" i="2" s="1"/>
  <c r="G14" i="2" a="1"/>
  <c r="G14" i="2" s="1"/>
  <c r="H14" i="2" a="1"/>
  <c r="H14" i="2" s="1"/>
  <c r="G26" i="2" a="1"/>
  <c r="G26" i="2" s="1"/>
  <c r="H26" i="2" a="1"/>
  <c r="H26" i="2" s="1"/>
  <c r="G15" i="2" a="1"/>
  <c r="G15" i="2" s="1"/>
  <c r="H15" i="2" a="1"/>
  <c r="H15" i="2" s="1"/>
  <c r="G24" i="2" a="1"/>
  <c r="G24" i="2" s="1"/>
  <c r="H24" i="2" a="1"/>
  <c r="H24" i="2" s="1"/>
  <c r="G25" i="2" a="1"/>
  <c r="G25" i="2" s="1"/>
  <c r="H25" i="2" a="1"/>
  <c r="H25" i="2" s="1"/>
  <c r="G27" i="2" a="1"/>
  <c r="G27" i="2" s="1"/>
  <c r="H27" i="2" a="1"/>
  <c r="H27" i="2" s="1"/>
  <c r="G20" i="2" a="1"/>
  <c r="G20" i="2" s="1"/>
  <c r="H20" i="2" a="1"/>
  <c r="H20" i="2" s="1"/>
  <c r="G22" i="2" a="1"/>
  <c r="G22" i="2" s="1"/>
  <c r="H22" i="2" a="1"/>
  <c r="H22" i="2" s="1"/>
  <c r="G23" i="2" a="1"/>
  <c r="G23" i="2" s="1"/>
  <c r="H23" i="2" a="1"/>
  <c r="H23" i="2" s="1"/>
  <c r="G28" i="2" a="1"/>
  <c r="G28" i="2" s="1"/>
  <c r="H28" i="2" a="1"/>
  <c r="H28" i="2" s="1"/>
  <c r="G13" i="2" a="1"/>
  <c r="G13" i="2" s="1"/>
  <c r="H13" i="2" a="1"/>
  <c r="H13" i="2" s="1"/>
  <c r="G30" i="2" a="1"/>
  <c r="G30" i="2" s="1"/>
  <c r="H30" i="2" a="1"/>
  <c r="H30" i="2" s="1"/>
  <c r="G31" i="2" a="1"/>
  <c r="G31" i="2" s="1"/>
  <c r="H31" i="2" a="1"/>
  <c r="H31" i="2" s="1"/>
  <c r="G5" i="2" a="1"/>
  <c r="G5" i="2" s="1"/>
  <c r="H5" i="2" a="1"/>
  <c r="H5" i="2" s="1"/>
  <c r="G21" i="2" a="1"/>
  <c r="G21" i="2" s="1"/>
  <c r="H21" i="2" a="1"/>
  <c r="H21" i="2" s="1"/>
  <c r="G10" i="2" a="1"/>
  <c r="G10" i="2" s="1"/>
  <c r="H10" i="2" a="1"/>
  <c r="H10" i="2" s="1"/>
  <c r="E29" i="2" a="1"/>
  <c r="E29" i="2" s="1"/>
  <c r="F29" i="2" a="1"/>
  <c r="F29" i="2" s="1"/>
  <c r="E8" i="2" a="1"/>
  <c r="E8" i="2" s="1"/>
  <c r="F8" i="2" a="1"/>
  <c r="F8" i="2" s="1"/>
  <c r="E9" i="2" a="1"/>
  <c r="E9" i="2" s="1"/>
  <c r="F9" i="2" a="1"/>
  <c r="F9" i="2" s="1"/>
  <c r="E11" i="2" a="1"/>
  <c r="E11" i="2" s="1"/>
  <c r="F11" i="2" a="1"/>
  <c r="F11" i="2" s="1"/>
  <c r="E6" i="2" a="1"/>
  <c r="E6" i="2" s="1"/>
  <c r="F6" i="2" a="1"/>
  <c r="F6" i="2" s="1"/>
  <c r="E7" i="2" a="1"/>
  <c r="E7" i="2" s="1"/>
  <c r="F7" i="2" a="1"/>
  <c r="F7" i="2" s="1"/>
  <c r="E18" i="2" a="1"/>
  <c r="E18" i="2" s="1"/>
  <c r="F18" i="2" a="1"/>
  <c r="F18" i="2" s="1"/>
  <c r="E16" i="2" a="1"/>
  <c r="E16" i="2" s="1"/>
  <c r="F16" i="2" a="1"/>
  <c r="F16" i="2" s="1"/>
  <c r="E17" i="2" a="1"/>
  <c r="E17" i="2" s="1"/>
  <c r="F17" i="2" a="1"/>
  <c r="F17" i="2" s="1"/>
  <c r="E19" i="2" a="1"/>
  <c r="E19" i="2" s="1"/>
  <c r="F19" i="2" a="1"/>
  <c r="F19" i="2" s="1"/>
  <c r="E12" i="2" a="1"/>
  <c r="E12" i="2" s="1"/>
  <c r="F12" i="2" a="1"/>
  <c r="F12" i="2" s="1"/>
  <c r="E14" i="2" a="1"/>
  <c r="E14" i="2" s="1"/>
  <c r="F14" i="2" a="1"/>
  <c r="F14" i="2" s="1"/>
  <c r="E26" i="2" a="1"/>
  <c r="E26" i="2" s="1"/>
  <c r="F26" i="2" a="1"/>
  <c r="F26" i="2" s="1"/>
  <c r="E15" i="2" a="1"/>
  <c r="E15" i="2" s="1"/>
  <c r="F15" i="2" a="1"/>
  <c r="F15" i="2" s="1"/>
  <c r="E24" i="2" a="1"/>
  <c r="E24" i="2" s="1"/>
  <c r="F24" i="2" a="1"/>
  <c r="F24" i="2" s="1"/>
  <c r="E25" i="2" a="1"/>
  <c r="E25" i="2" s="1"/>
  <c r="F25" i="2" a="1"/>
  <c r="F25" i="2" s="1"/>
  <c r="E27" i="2" a="1"/>
  <c r="E27" i="2" s="1"/>
  <c r="F27" i="2" a="1"/>
  <c r="F27" i="2" s="1"/>
  <c r="E20" i="2" a="1"/>
  <c r="E20" i="2" s="1"/>
  <c r="F20" i="2" a="1"/>
  <c r="F20" i="2" s="1"/>
  <c r="E22" i="2" a="1"/>
  <c r="E22" i="2" s="1"/>
  <c r="F22" i="2" a="1"/>
  <c r="F22" i="2" s="1"/>
  <c r="E23" i="2" a="1"/>
  <c r="E23" i="2" s="1"/>
  <c r="F23" i="2" a="1"/>
  <c r="F23" i="2" s="1"/>
  <c r="E28" i="2" a="1"/>
  <c r="E28" i="2" s="1"/>
  <c r="F28" i="2" a="1"/>
  <c r="F28" i="2" s="1"/>
  <c r="E13" i="2" a="1"/>
  <c r="E13" i="2" s="1"/>
  <c r="F13" i="2" a="1"/>
  <c r="F13" i="2" s="1"/>
  <c r="E30" i="2" a="1"/>
  <c r="E30" i="2" s="1"/>
  <c r="F30" i="2" a="1"/>
  <c r="F30" i="2" s="1"/>
  <c r="E31" i="2" a="1"/>
  <c r="E31" i="2" s="1"/>
  <c r="F31" i="2" a="1"/>
  <c r="F31" i="2" s="1"/>
  <c r="E5" i="2" a="1"/>
  <c r="E5" i="2" s="1"/>
  <c r="F5" i="2" a="1"/>
  <c r="F5" i="2" s="1"/>
  <c r="E21" i="2" a="1"/>
  <c r="E21" i="2" s="1"/>
  <c r="F21" i="2" a="1"/>
  <c r="F21" i="2" s="1"/>
  <c r="E10" i="2" a="1"/>
  <c r="E10" i="2" s="1"/>
  <c r="F10" i="2" a="1"/>
  <c r="F1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<sst xmlns="http://schemas.openxmlformats.org/spreadsheetml/2006/main" count="95" uniqueCount="73">
  <si>
    <t>إسم المستأجر</t>
  </si>
  <si>
    <t xml:space="preserve">تاريخ العقد </t>
  </si>
  <si>
    <t>مدة العقد (سنوات)</t>
  </si>
  <si>
    <t>احمد وليد عبدالكريم الزغول</t>
  </si>
  <si>
    <t>راية خالد عبدالحافظ ابوغنمي</t>
  </si>
  <si>
    <t>محمد احمد قاسم عناب</t>
  </si>
  <si>
    <t>إباء يحيى عطيه عبابنه</t>
  </si>
  <si>
    <t>شهد جمال محمد الطويل</t>
  </si>
  <si>
    <t>ميس احمد محمد الغزاوى</t>
  </si>
  <si>
    <t>ايمان هلال جعفر الشرفات</t>
  </si>
  <si>
    <t>زينة فرحان حمدان خريسات</t>
  </si>
  <si>
    <t>معاذ يعقوب عطية محيسن</t>
  </si>
  <si>
    <t>عمر منير جميل الروسان</t>
  </si>
  <si>
    <t>لجين ايمن محمد البكار</t>
  </si>
  <si>
    <t>الاء محمد حسين ابو قطيش</t>
  </si>
  <si>
    <t>نيفين مطر احمد الدرابسه</t>
  </si>
  <si>
    <t>هيا عادل ابراهيم ابو العسل</t>
  </si>
  <si>
    <t>ديالا خالد عبدالكريم خويله</t>
  </si>
  <si>
    <t>وسن طه خلف البطاينه</t>
  </si>
  <si>
    <t>آلاء قصي صالح عياش</t>
  </si>
  <si>
    <t>وئام محمد موسى الشبول</t>
  </si>
  <si>
    <t>قصي محمد احمد الاحمد</t>
  </si>
  <si>
    <t>يارا شاهر عبدالله الرفاعي</t>
  </si>
  <si>
    <t>بتول زيد محمود المومني</t>
  </si>
  <si>
    <t>رهف سعيد محمد امام</t>
  </si>
  <si>
    <t>فرح أحمد ضيف الله الحوراني</t>
  </si>
  <si>
    <t>تسنيم محمد خالد  الحمصي</t>
  </si>
  <si>
    <t>رهف خلدون علي القزق</t>
  </si>
  <si>
    <t>فنار ابراهيم فهد السمارات</t>
  </si>
  <si>
    <t>صهيب محمود احمد سندياني</t>
  </si>
  <si>
    <t>اسراء عدنان داود داود</t>
  </si>
  <si>
    <t>المعتصم بالله ساهر يوسف يوسف</t>
  </si>
  <si>
    <t>معن أحمد يوسف الضامن</t>
  </si>
  <si>
    <t>رشا احمد ابراهيم مخيمر</t>
  </si>
  <si>
    <t>رغد يوسف محمد غريفات</t>
  </si>
  <si>
    <t>عمر أحمد عبدالكريم البطاينة</t>
  </si>
  <si>
    <t>سجى ماجد موسى القيم</t>
  </si>
  <si>
    <t>دعاء حمدي فالح الفاعوري</t>
  </si>
  <si>
    <t>رهام عبدالوهاب عبدالنور الهيلات</t>
  </si>
  <si>
    <t>هبه جمال عبدالرحمن ابوسردانه</t>
  </si>
  <si>
    <t>علا أمجد راشد حبش</t>
  </si>
  <si>
    <t>ليث مازن مشيل مارديني</t>
  </si>
  <si>
    <t>عمران موسى كردى جباره</t>
  </si>
  <si>
    <t>انستاسيا وليد محمد صبح</t>
  </si>
  <si>
    <t>بسمه عامر احمد ابو ورده</t>
  </si>
  <si>
    <t>داليانا بسام محمد رحال</t>
  </si>
  <si>
    <t>تاريخ إنتهائه</t>
  </si>
  <si>
    <t>المتبقي على إنتهائه (شهور)</t>
  </si>
  <si>
    <t>حالة العقد</t>
  </si>
  <si>
    <t>منتهي</t>
  </si>
  <si>
    <t>على وشك الإنتهاء</t>
  </si>
  <si>
    <t>فعال</t>
  </si>
  <si>
    <t>متابعة سجل عقود الإيجار</t>
  </si>
  <si>
    <t>رقم الصف</t>
  </si>
  <si>
    <t>Row Labels</t>
  </si>
  <si>
    <t>Grand Total</t>
  </si>
  <si>
    <t>2011</t>
  </si>
  <si>
    <t>2012</t>
  </si>
  <si>
    <t>2015</t>
  </si>
  <si>
    <t>2016</t>
  </si>
  <si>
    <t>2017</t>
  </si>
  <si>
    <t>2019</t>
  </si>
  <si>
    <t>2020</t>
  </si>
  <si>
    <t>2021</t>
  </si>
  <si>
    <t>Count of إسم المستأجر</t>
  </si>
  <si>
    <t>2013</t>
  </si>
  <si>
    <t>2014</t>
  </si>
  <si>
    <t>2018</t>
  </si>
  <si>
    <t>2022</t>
  </si>
  <si>
    <t>2023</t>
  </si>
  <si>
    <t>2024</t>
  </si>
  <si>
    <t>2025</t>
  </si>
  <si>
    <t>تقرير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</si>
</sst>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6" x14ac:knownFonts="1">
    <font>
      <sz val="11"/>
      <color theme="1"/>
      <name val="JF Flat"/>
      <family val="2"/>
    </font>
    <font>
      <sz val="11"/>
      <color theme="1"/>
      <name val="JF Flat"/>
      <family val="2"/>
    </font>
    <font>
      <sz val="11"/>
      <color theme="0"/>
      <name val="JF Flat"/>
      <family val="2"/>
    </font>
    <font>
      <sz val="18"/>
      <color theme="0"/>
      <name val="JF Flat"/>
      <family val="2"/>
    </font>
    <font>
      <sz val="11"/>
      <name val="JF Flat"/>
      <family val="2"/>
    </font>
    <font>
      <sz val="22"/>
      <color theme="0"/>
      <name val="JF Flat"/>
      <family val="2"/>
    </font>
  </fonts>
  <fills count="3">
    <fill>
      <patternFill patternType="none"/>
    </fill>
    <fill>
      <patternFill patternType="gray125"/>
    </fill>
    <fill>
      <patternFill patternType="solid">
        <fgColor rgb="FF1A6B3E"/>
        <bgColor indexed="64"/>
      </patternFill>
    </fill>
  </fills>
  <borders count="10">
    <border>
      <left/>
      <right/>
      <top/>
      <bottom/>
      <diagonal/>
    </border>
    <border>
      <left style="thin">
        <color rgb="FF1A6B3E"/>
      </left>
      <right style="thin">
        <color rgb="FF1A6B3E"/>
      </right>
      <top style="thin">
        <color rgb="FF1A6B3E"/>
      </top>
      <bottom style="thin">
        <color rgb="FF1A6B3E"/>
      </bottom>
      <diagonal/>
    </border>
    <border>
      <left style="medium">
        <color rgb="FF1A6B3E"/>
      </left>
      <right/>
      <top style="medium">
        <color rgb="FF1A6B3E"/>
      </top>
      <bottom/>
      <diagonal/>
    </border>
    <border>
      <left/>
      <right/>
      <top style="medium">
        <color rgb="FF1A6B3E"/>
      </top>
      <bottom/>
      <diagonal/>
    </border>
    <border>
      <left/>
      <right style="medium">
        <color rgb="FF1A6B3E"/>
      </right>
      <top style="medium">
        <color rgb="FF1A6B3E"/>
      </top>
      <bottom/>
      <diagonal/>
    </border>
    <border>
      <left style="medium">
        <color rgb="FF1A6B3E"/>
      </left>
      <right/>
      <top/>
      <bottom/>
      <diagonal/>
    </border>
    <border>
      <left/>
      <right style="medium">
        <color rgb="FF1A6B3E"/>
      </right>
      <top/>
      <bottom/>
      <diagonal/>
    </border>
    <border>
      <left style="medium">
        <color rgb="FF1A6B3E"/>
      </left>
      <right/>
      <top/>
      <bottom style="medium">
        <color rgb="FF1A6B3E"/>
      </bottom>
      <diagonal/>
    </border>
    <border>
      <left/>
      <right/>
      <top/>
      <bottom style="medium">
        <color rgb="FF1A6B3E"/>
      </bottom>
      <diagonal/>
    </border>
    <border>
      <left/>
      <right style="medium">
        <color rgb="FF1A6B3E"/>
      </right>
      <top/>
      <bottom style="medium">
        <color rgb="FF1A6B3E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14" fontId="0" fillId="0" borderId="0" xfId="0" applyNumberFormat="1"/>
    <xf numFmtId="2" fontId="0" fillId="0" borderId="0" xfId="0" applyNumberFormat="1"/>
    <xf numFmtId="0" fontId="3" fillId="2" borderId="0" xfId="0" applyFont="1" applyFill="1" applyAlignment="1">
      <alignment horizontal="center" vertical="center"/>
    </xf>
    <xf numFmtId="0" fontId="2" fillId="0" borderId="0" xfId="0" applyFont="1"/>
    <xf numFmtId="0" fontId="4" fillId="0" borderId="0" xfId="0" applyFont="1"/>
    <xf numFmtId="43" fontId="0" fillId="0" borderId="0" xfId="1" applyFont="1"/>
    <xf numFmtId="0" fontId="0" fillId="0" borderId="1" xfId="0" applyBorder="1"/>
    <xf numFmtId="0" fontId="2" fillId="2" borderId="1" xfId="0" applyFont="1" applyFill="1" applyBorder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26">
    <dxf>
      <numFmt numFmtId="19" formatCode="dd/mm/yyyy"/>
    </dxf>
    <dxf>
      <numFmt numFmtId="0" formatCode="General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19" formatCode="dd/mm/yyyy"/>
    </dxf>
    <dxf>
      <numFmt numFmtId="19" formatCode="dd/mm/yyyy"/>
    </dxf>
    <dxf>
      <font>
        <color theme="0"/>
      </font>
      <fill>
        <patternFill patternType="solid">
          <fgColor theme="0" tint="-0.14990691854609822"/>
          <bgColor rgb="FFD9FFFF"/>
        </patternFill>
      </fill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bottom style="thin">
          <color theme="1"/>
        </bottom>
      </border>
    </dxf>
    <dxf>
      <font>
        <color theme="1"/>
      </font>
      <border>
        <top style="thin">
          <color theme="1"/>
        </top>
        <bottom style="thin">
          <color theme="1"/>
        </bottom>
      </border>
    </dxf>
    <dxf>
      <fill>
        <patternFill>
          <bgColor theme="2"/>
        </patternFill>
      </fill>
    </dxf>
    <dxf>
      <fill>
        <patternFill>
          <bgColor theme="2" tint="-0.24994659260841701"/>
        </patternFill>
      </fill>
      <border>
        <top style="double">
          <color auto="1"/>
        </top>
      </border>
    </dxf>
    <dxf>
      <font>
        <color theme="0"/>
      </font>
      <fill>
        <patternFill>
          <bgColor theme="6" tint="-0.24994659260841701"/>
        </patternFill>
      </fill>
    </dxf>
    <dxf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ill>
        <patternFill>
          <bgColor theme="2"/>
        </patternFill>
      </fill>
    </dxf>
    <dxf>
      <fill>
        <patternFill>
          <bgColor theme="2" tint="-0.24994659260841701"/>
        </patternFill>
      </fill>
      <border>
        <top style="double">
          <color auto="1"/>
        </top>
      </border>
    </dxf>
    <dxf>
      <font>
        <color theme="0"/>
      </font>
      <fill>
        <patternFill>
          <bgColor theme="3" tint="0.39994506668294322"/>
        </patternFill>
      </fill>
    </dxf>
    <dxf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ill>
        <patternFill>
          <bgColor theme="2"/>
        </patternFill>
      </fill>
    </dxf>
    <dxf>
      <fill>
        <patternFill>
          <bgColor theme="2" tint="-0.24994659260841701"/>
        </patternFill>
      </fill>
      <border>
        <top style="double">
          <color auto="1"/>
        </top>
      </border>
    </dxf>
    <dxf>
      <font>
        <color theme="0"/>
      </font>
      <fill>
        <patternFill>
          <bgColor rgb="FF1A6B3E"/>
        </patternFill>
      </fill>
    </dxf>
    <dxf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</dxfs>
  <tableStyles count="4" defaultTableStyle="Table Style 1" defaultPivotStyle="PivotStyleLight16">
    <tableStyle name="Table Style 1" pivot="0" count="4" xr9:uid="{F5D106A2-8FA3-4B7D-AE38-08AC3B403D0D}">
      <tableStyleElement type="wholeTable" dxfId="25"/>
      <tableStyleElement type="headerRow" dxfId="24"/>
      <tableStyleElement type="totalRow" dxfId="23"/>
      <tableStyleElement type="secondRowStripe" dxfId="22"/>
    </tableStyle>
    <tableStyle name="Table Style 1 2" pivot="0" count="4" xr9:uid="{5EB93C48-66B9-4327-A1FC-9147469E6D8B}">
      <tableStyleElement type="wholeTable" dxfId="21"/>
      <tableStyleElement type="headerRow" dxfId="20"/>
      <tableStyleElement type="totalRow" dxfId="19"/>
      <tableStyleElement type="secondRowStripe" dxfId="18"/>
    </tableStyle>
    <tableStyle name="Table Style 1 2 2" pivot="0" count="4" xr9:uid="{25935450-3C83-4DC0-B434-10E2DE06AEF7}">
      <tableStyleElement type="wholeTable" dxfId="17"/>
      <tableStyleElement type="headerRow" dxfId="16"/>
      <tableStyleElement type="totalRow" dxfId="15"/>
      <tableStyleElement type="secondRowStripe" dxfId="14"/>
    </tableStyle>
    <tableStyle name="TableStyleLight1 2" pivot="0" count="4" xr9:uid="{5D47EA9E-E3B6-4681-B80C-034DDE5535ED}">
      <tableStyleElement type="wholeTable" dxfId="13"/>
      <tableStyleElement type="headerRow" dxfId="12"/>
      <tableStyleElement type="totalRow" dxfId="11"/>
      <tableStyleElement type="firstRowStripe" dxfId="10"/>
    </tableStyle>
  </tableStyles>
  <colors>
    <mruColors>
      <color rgb="FF666699"/>
      <color rgb="FF336699"/>
      <color rgb="FF1A6B3E"/>
      <color rgb="FFD9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[التنسيق الشرطي للتواريخ.xlsx]التقرير!PivotTable67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r>
              <a:rPr lang="ar-SA"/>
              <a:t>عدد العقود حسب سنوات التعاقد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JF Flat" panose="02000500000000000000" pitchFamily="2" charset="-78"/>
              <a:ea typeface="+mn-ea"/>
              <a:cs typeface="JF Flat" panose="02000500000000000000" pitchFamily="2" charset="-78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3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JF Flat" panose="02000500000000000000" pitchFamily="2" charset="-78"/>
                  <a:ea typeface="+mn-ea"/>
                  <a:cs typeface="JF Flat" panose="02000500000000000000" pitchFamily="2" charset="-78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التقرير!$B$84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JF Flat" panose="02000500000000000000" pitchFamily="2" charset="-78"/>
                    <a:ea typeface="+mn-ea"/>
                    <a:cs typeface="JF Flat" panose="02000500000000000000" pitchFamily="2" charset="-7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التقرير!$A$85:$A$90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التقرير!$B$85:$B$90</c:f>
              <c:numCache>
                <c:formatCode>General</c:formatCode>
                <c:ptCount val="5"/>
                <c:pt idx="0">
                  <c:v>16</c:v>
                </c:pt>
                <c:pt idx="1">
                  <c:v>2</c:v>
                </c:pt>
                <c:pt idx="2">
                  <c:v>22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113-A863-EDE4EA729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8518447"/>
        <c:axId val="749113279"/>
      </c:barChart>
      <c:catAx>
        <c:axId val="138518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endParaRPr lang="en-US"/>
          </a:p>
        </c:txPr>
        <c:crossAx val="749113279"/>
        <c:crosses val="autoZero"/>
        <c:auto val="1"/>
        <c:lblAlgn val="ctr"/>
        <c:lblOffset val="100"/>
        <c:noMultiLvlLbl val="0"/>
      </c:catAx>
      <c:valAx>
        <c:axId val="74911327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8518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JF Flat" panose="02000500000000000000" pitchFamily="2" charset="-78"/>
          <a:cs typeface="JF Flat" panose="02000500000000000000" pitchFamily="2" charset="-78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[التنسيق الشرطي للتواريخ.xlsx]التقرير!PivotTable64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r>
              <a:rPr lang="ar-SA"/>
              <a:t>الإستئجار بالسنوات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JF Flat" panose="02000500000000000000" pitchFamily="2" charset="-78"/>
              <a:ea typeface="+mn-ea"/>
              <a:cs typeface="JF Flat" panose="02000500000000000000" pitchFamily="2" charset="-78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rgbClr val="666699"/>
            </a:solidFill>
            <a:round/>
            <a:tailEnd type="triangle"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JF Flat" panose="02000500000000000000" pitchFamily="2" charset="-78"/>
                  <a:ea typeface="+mn-ea"/>
                  <a:cs typeface="JF Flat" panose="02000500000000000000" pitchFamily="2" charset="-78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التقرير!$B$31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666699"/>
              </a:solidFill>
              <a:round/>
              <a:tailEnd type="triangle"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JF Flat" panose="02000500000000000000" pitchFamily="2" charset="-78"/>
                    <a:ea typeface="+mn-ea"/>
                    <a:cs typeface="JF Flat" panose="02000500000000000000" pitchFamily="2" charset="-78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التقرير!$A$32:$A$40</c:f>
              <c:strCache>
                <c:ptCount val="8"/>
                <c:pt idx="0">
                  <c:v>2011</c:v>
                </c:pt>
                <c:pt idx="1">
                  <c:v>2012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strCache>
            </c:strRef>
          </c:cat>
          <c:val>
            <c:numRef>
              <c:f>التقرير!$B$32:$B$40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  <c:pt idx="6">
                  <c:v>29</c:v>
                </c:pt>
                <c:pt idx="7">
                  <c:v>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19A-459B-AAAC-028D4A9C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1961535"/>
        <c:axId val="2114616448"/>
      </c:lineChart>
      <c:catAx>
        <c:axId val="74196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endParaRPr lang="en-US"/>
          </a:p>
        </c:txPr>
        <c:crossAx val="2114616448"/>
        <c:crosses val="autoZero"/>
        <c:auto val="1"/>
        <c:lblAlgn val="ctr"/>
        <c:lblOffset val="100"/>
        <c:noMultiLvlLbl val="0"/>
      </c:catAx>
      <c:valAx>
        <c:axId val="21146164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4196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JF Flat" panose="02000500000000000000" pitchFamily="2" charset="-78"/>
          <a:cs typeface="JF Flat" panose="02000500000000000000" pitchFamily="2" charset="-78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[التنسيق الشرطي للتواريخ.xlsx]التقرير!PivotTable65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r>
              <a:rPr lang="ar-SA"/>
              <a:t>إنتهاء العقود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JF Flat" panose="02000500000000000000" pitchFamily="2" charset="-78"/>
              <a:ea typeface="+mn-ea"/>
              <a:cs typeface="JF Flat" panose="02000500000000000000" pitchFamily="2" charset="-78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rgbClr val="336699"/>
            </a:solidFill>
            <a:round/>
            <a:tailEnd type="triangle"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JF Flat" panose="02000500000000000000" pitchFamily="2" charset="-78"/>
                  <a:ea typeface="+mn-ea"/>
                  <a:cs typeface="JF Flat" panose="02000500000000000000" pitchFamily="2" charset="-78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التقرير!$B$49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336699"/>
              </a:solidFill>
              <a:round/>
              <a:tailEnd type="triangle"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JF Flat" panose="02000500000000000000" pitchFamily="2" charset="-78"/>
                    <a:ea typeface="+mn-ea"/>
                    <a:cs typeface="JF Flat" panose="02000500000000000000" pitchFamily="2" charset="-78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التقرير!$A$50:$A$59</c:f>
              <c:strCache>
                <c:ptCount val="9"/>
                <c:pt idx="0">
                  <c:v>2013</c:v>
                </c:pt>
                <c:pt idx="1">
                  <c:v>2014</c:v>
                </c:pt>
                <c:pt idx="2">
                  <c:v>2018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strCache>
            </c:strRef>
          </c:cat>
          <c:val>
            <c:numRef>
              <c:f>التقرير!$B$50:$B$59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10</c:v>
                </c:pt>
                <c:pt idx="5">
                  <c:v>5</c:v>
                </c:pt>
                <c:pt idx="6">
                  <c:v>18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965-42A7-83B0-DFB838DFA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2099951"/>
        <c:axId val="406620911"/>
      </c:lineChart>
      <c:catAx>
        <c:axId val="74209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endParaRPr lang="en-US"/>
          </a:p>
        </c:txPr>
        <c:crossAx val="406620911"/>
        <c:crosses val="autoZero"/>
        <c:auto val="1"/>
        <c:lblAlgn val="ctr"/>
        <c:lblOffset val="100"/>
        <c:noMultiLvlLbl val="0"/>
      </c:catAx>
      <c:valAx>
        <c:axId val="40662091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42099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JF Flat" panose="02000500000000000000" pitchFamily="2" charset="-78"/>
          <a:cs typeface="JF Flat" panose="02000500000000000000" pitchFamily="2" charset="-78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[التنسيق الشرطي للتواريخ.xlsx]التقرير!PivotTable66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r>
              <a:rPr lang="ar-SA"/>
              <a:t>وضع العقود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JF Flat" panose="02000500000000000000" pitchFamily="2" charset="-78"/>
              <a:ea typeface="+mn-ea"/>
              <a:cs typeface="JF Flat" panose="02000500000000000000" pitchFamily="2" charset="-78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336699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JF Flat" panose="02000500000000000000" pitchFamily="2" charset="-78"/>
                  <a:ea typeface="+mn-ea"/>
                  <a:cs typeface="JF Flat" panose="02000500000000000000" pitchFamily="2" charset="-78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التقرير!$B$67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3366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JF Flat" panose="02000500000000000000" pitchFamily="2" charset="-78"/>
                    <a:ea typeface="+mn-ea"/>
                    <a:cs typeface="JF Flat" panose="02000500000000000000" pitchFamily="2" charset="-7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التقرير!$A$68:$A$71</c:f>
              <c:strCache>
                <c:ptCount val="3"/>
                <c:pt idx="0">
                  <c:v>على وشك الإنتهاء</c:v>
                </c:pt>
                <c:pt idx="1">
                  <c:v>فعال</c:v>
                </c:pt>
                <c:pt idx="2">
                  <c:v>منتهي</c:v>
                </c:pt>
              </c:strCache>
            </c:strRef>
          </c:cat>
          <c:val>
            <c:numRef>
              <c:f>التقرير!$B$68:$B$71</c:f>
              <c:numCache>
                <c:formatCode>General</c:formatCode>
                <c:ptCount val="3"/>
                <c:pt idx="0">
                  <c:v>5</c:v>
                </c:pt>
                <c:pt idx="1">
                  <c:v>26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F-478A-8D4B-4F02D125E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9038943"/>
        <c:axId val="749105791"/>
      </c:barChart>
      <c:catAx>
        <c:axId val="74903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JF Flat" panose="02000500000000000000" pitchFamily="2" charset="-78"/>
                <a:ea typeface="+mn-ea"/>
                <a:cs typeface="JF Flat" panose="02000500000000000000" pitchFamily="2" charset="-78"/>
              </a:defRPr>
            </a:pPr>
            <a:endParaRPr lang="en-US"/>
          </a:p>
        </c:txPr>
        <c:crossAx val="749105791"/>
        <c:crosses val="autoZero"/>
        <c:auto val="1"/>
        <c:lblAlgn val="ctr"/>
        <c:lblOffset val="100"/>
        <c:noMultiLvlLbl val="0"/>
      </c:catAx>
      <c:valAx>
        <c:axId val="74910579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49038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JF Flat" panose="02000500000000000000" pitchFamily="2" charset="-78"/>
          <a:cs typeface="JF Flat" panose="02000500000000000000" pitchFamily="2" charset="-78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image" Target="../media/image5.svg"/><Relationship Id="rId2" Type="http://schemas.openxmlformats.org/officeDocument/2006/relationships/hyperlink" Target="#&#1575;&#1604;&#1576;&#1581;&#1579;!A1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hyperlink" Target="#&#1575;&#1604;&#1578;&#1602;&#1585;&#1610;&#1585;!A1"/><Relationship Id="rId4" Type="http://schemas.openxmlformats.org/officeDocument/2006/relationships/image" Target="../media/image3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svg"/><Relationship Id="rId7" Type="http://schemas.openxmlformats.org/officeDocument/2006/relationships/chart" Target="../charts/chart4.xml"/><Relationship Id="rId2" Type="http://schemas.openxmlformats.org/officeDocument/2006/relationships/image" Target="../media/image6.png"/><Relationship Id="rId1" Type="http://schemas.openxmlformats.org/officeDocument/2006/relationships/hyperlink" Target="#&#1575;&#1604;&#1585;&#1574;&#1610;&#1587;&#1610;&#1577;!A1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svg"/><Relationship Id="rId2" Type="http://schemas.openxmlformats.org/officeDocument/2006/relationships/image" Target="../media/image8.png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122322</xdr:colOff>
      <xdr:row>1</xdr:row>
      <xdr:rowOff>95250</xdr:rowOff>
    </xdr:from>
    <xdr:to>
      <xdr:col>1</xdr:col>
      <xdr:colOff>852899</xdr:colOff>
      <xdr:row>1</xdr:row>
      <xdr:rowOff>635000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1C5BC2-4501-42A1-85C8-0541D02DF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19250001" y="374650"/>
          <a:ext cx="730577" cy="539750"/>
        </a:xfrm>
        <a:prstGeom prst="rect">
          <a:avLst/>
        </a:prstGeom>
      </xdr:spPr>
    </xdr:pic>
    <xdr:clientData/>
  </xdr:twoCellAnchor>
  <xdr:twoCellAnchor editAs="oneCell">
    <xdr:from>
      <xdr:col>5</xdr:col>
      <xdr:colOff>1913750</xdr:colOff>
      <xdr:row>1</xdr:row>
      <xdr:rowOff>78600</xdr:rowOff>
    </xdr:from>
    <xdr:to>
      <xdr:col>6</xdr:col>
      <xdr:colOff>558800</xdr:colOff>
      <xdr:row>1</xdr:row>
      <xdr:rowOff>673100</xdr:rowOff>
    </xdr:to>
    <xdr:pic>
      <xdr:nvPicPr>
        <xdr:cNvPr id="5" name="Graphic 4" descr="Research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6959E1-5CDA-4658-BBD7-E8F327FBA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3312076500" y="358000"/>
          <a:ext cx="594500" cy="5945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6</xdr:col>
      <xdr:colOff>631050</xdr:colOff>
      <xdr:row>1</xdr:row>
      <xdr:rowOff>63500</xdr:rowOff>
    </xdr:from>
    <xdr:to>
      <xdr:col>6</xdr:col>
      <xdr:colOff>1225550</xdr:colOff>
      <xdr:row>1</xdr:row>
      <xdr:rowOff>658000</xdr:rowOff>
    </xdr:to>
    <xdr:pic>
      <xdr:nvPicPr>
        <xdr:cNvPr id="7" name="Graphic 6" descr="Bar chart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B986244-4BEC-4D19-B7A1-D9641786C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3311409750" y="342900"/>
          <a:ext cx="594500" cy="5945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139700</xdr:colOff>
      <xdr:row>1</xdr:row>
      <xdr:rowOff>63500</xdr:rowOff>
    </xdr:from>
    <xdr:to>
      <xdr:col>13</xdr:col>
      <xdr:colOff>635000</xdr:colOff>
      <xdr:row>3</xdr:row>
      <xdr:rowOff>0</xdr:rowOff>
    </xdr:to>
    <xdr:pic>
      <xdr:nvPicPr>
        <xdr:cNvPr id="3" name="Graphic 2" descr="Back RT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597AB1-EF28-4823-B144-A918F980E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305713800" y="349250"/>
          <a:ext cx="495300" cy="4953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8</xdr:col>
      <xdr:colOff>0</xdr:colOff>
      <xdr:row>3</xdr:row>
      <xdr:rowOff>63500</xdr:rowOff>
    </xdr:from>
    <xdr:to>
      <xdr:col>13</xdr:col>
      <xdr:colOff>730250</xdr:colOff>
      <xdr:row>11</xdr:row>
      <xdr:rowOff>133350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B43D1C6-0358-4CDC-BC69-FC44730EF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11</xdr:row>
      <xdr:rowOff>152400</xdr:rowOff>
    </xdr:from>
    <xdr:to>
      <xdr:col>13</xdr:col>
      <xdr:colOff>723900</xdr:colOff>
      <xdr:row>19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B11B50-BEE7-40B6-82C9-C665B3C495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31750</xdr:colOff>
      <xdr:row>11</xdr:row>
      <xdr:rowOff>177800</xdr:rowOff>
    </xdr:from>
    <xdr:to>
      <xdr:col>7</xdr:col>
      <xdr:colOff>749300</xdr:colOff>
      <xdr:row>19</xdr:row>
      <xdr:rowOff>260350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2531248-5D7C-418A-9668-D08A7DC4DB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38100</xdr:colOff>
      <xdr:row>3</xdr:row>
      <xdr:rowOff>57150</xdr:rowOff>
    </xdr:from>
    <xdr:to>
      <xdr:col>7</xdr:col>
      <xdr:colOff>768350</xdr:colOff>
      <xdr:row>11</xdr:row>
      <xdr:rowOff>158750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EEA4DE3-604E-4708-B540-A57625E32B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469900</xdr:colOff>
      <xdr:row>0</xdr:row>
      <xdr:rowOff>31750</xdr:rowOff>
    </xdr:from>
    <xdr:to>
      <xdr:col>7</xdr:col>
      <xdr:colOff>939800</xdr:colOff>
      <xdr:row>2</xdr:row>
      <xdr:rowOff>76200</xdr:rowOff>
    </xdr:to>
    <xdr:pic>
      <xdr:nvPicPr>
        <xdr:cNvPr id="3" name="Graphic 2" descr="Back RT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F07ABC-86AA-4827-95B7-5E785079F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312209850" y="31750"/>
          <a:ext cx="469900" cy="4699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usa Al-Faify" refreshedDate="44219.870295023145" createdVersion="6" refreshedVersion="6" minRefreshableVersion="3" recordCount="43" xr:uid="{B9D27739-4099-4C51-9F2D-38D5265D90B8}">
  <cacheSource type="worksheet">
    <worksheetSource name="Table1"/>
  </cacheSource>
  <cacheFields count="11">
    <cacheField name="إسم المستأجر" numFmtId="0">
      <sharedItems/>
    </cacheField>
    <cacheField name="تاريخ العقد " numFmtId="14">
      <sharedItems containsSemiMixedTypes="0" containsNonDate="0" containsDate="1" containsString="0" minDate="2011-02-28T00:00:00" maxDate="2021-01-22T00:00:00" count="18">
        <d v="2019-08-29T00:00:00"/>
        <d v="2019-12-17T00:00:00"/>
        <d v="2011-02-28T00:00:00"/>
        <d v="2020-12-06T00:00:00"/>
        <d v="2021-01-21T00:00:00"/>
        <d v="2019-09-09T00:00:00"/>
        <d v="2019-04-22T00:00:00"/>
        <d v="2019-04-05T00:00:00"/>
        <d v="2020-07-04T00:00:00"/>
        <d v="2017-04-18T00:00:00"/>
        <d v="2012-06-10T00:00:00"/>
        <d v="2020-06-24T00:00:00"/>
        <d v="2020-01-21T00:00:00"/>
        <d v="2020-07-14T00:00:00"/>
        <d v="2020-02-18T00:00:00"/>
        <d v="2016-02-19T00:00:00"/>
        <d v="2020-10-31T00:00:00"/>
        <d v="2015-01-23T00:00:00"/>
      </sharedItems>
      <fieldGroup par="8" base="1">
        <rangePr groupBy="months" startDate="2011-02-28T00:00:00" endDate="2021-01-22T00:00:00"/>
        <groupItems count="14">
          <s v="&lt;28/02/201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2/01/2021"/>
        </groupItems>
      </fieldGroup>
    </cacheField>
    <cacheField name="مدة العقد (سنوات)" numFmtId="0">
      <sharedItems containsSemiMixedTypes="0" containsString="0" containsNumber="1" containsInteger="1" minValue="1" maxValue="5" count="5">
        <n v="1"/>
        <n v="3"/>
        <n v="2"/>
        <n v="5"/>
        <n v="4"/>
      </sharedItems>
    </cacheField>
    <cacheField name="تاريخ إنتهائه" numFmtId="14">
      <sharedItems containsSemiMixedTypes="0" containsNonDate="0" containsDate="1" containsString="0" minDate="2013-06-10T00:00:00" maxDate="2025-01-21T00:00:00" count="21">
        <d v="2020-08-28T00:00:00"/>
        <d v="2022-12-16T00:00:00"/>
        <d v="2014-02-27T00:00:00"/>
        <d v="2022-12-06T00:00:00"/>
        <d v="2022-01-21T00:00:00"/>
        <d v="2024-09-07T00:00:00"/>
        <d v="2025-01-20T00:00:00"/>
        <d v="2024-01-21T00:00:00"/>
        <d v="2020-04-21T00:00:00"/>
        <d v="2020-04-04T00:00:00"/>
        <d v="2021-07-04T00:00:00"/>
        <d v="2018-04-18T00:00:00"/>
        <d v="2013-06-10T00:00:00"/>
        <d v="2021-06-24T00:00:00"/>
        <d v="2023-01-20T00:00:00"/>
        <d v="2021-01-20T00:00:00"/>
        <d v="2021-07-14T00:00:00"/>
        <d v="2021-02-17T00:00:00"/>
        <d v="2022-01-20T00:00:00"/>
        <d v="2023-10-31T00:00:00"/>
        <d v="2018-01-22T00:00:00"/>
      </sharedItems>
      <fieldGroup par="10" base="3">
        <rangePr groupBy="months" startDate="2013-06-10T00:00:00" endDate="2025-01-21T00:00:00"/>
        <groupItems count="14">
          <s v="&lt;10/06/201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1/01/2025"/>
        </groupItems>
      </fieldGroup>
    </cacheField>
    <cacheField name="المتبقي على إنتهائه (شهور)" numFmtId="2">
      <sharedItems containsSemiMixedTypes="0" containsString="0" containsNumber="1" minValue="0" maxValue="48.6"/>
    </cacheField>
    <cacheField name="حالة العقد" numFmtId="0">
      <sharedItems count="3">
        <s v="منتهي"/>
        <s v="فعال"/>
        <s v="على وشك الإنتهاء"/>
      </sharedItems>
    </cacheField>
    <cacheField name="رقم الصف" numFmtId="0">
      <sharedItems containsSemiMixedTypes="0" containsString="0" containsNumber="1" containsInteger="1" minValue="4" maxValue="46"/>
    </cacheField>
    <cacheField name="Quarters" numFmtId="0" databaseField="0">
      <fieldGroup base="1">
        <rangePr groupBy="quarters" startDate="2011-02-28T00:00:00" endDate="2021-01-22T00:00:00"/>
        <groupItems count="6">
          <s v="&lt;28/02/2011"/>
          <s v="Qtr1"/>
          <s v="Qtr2"/>
          <s v="Qtr3"/>
          <s v="Qtr4"/>
          <s v="&gt;22/01/2021"/>
        </groupItems>
      </fieldGroup>
    </cacheField>
    <cacheField name="Years" numFmtId="0" databaseField="0">
      <fieldGroup base="1">
        <rangePr groupBy="years" startDate="2011-02-28T00:00:00" endDate="2021-01-22T00:00:00"/>
        <groupItems count="13">
          <s v="&lt;28/02/2011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&gt;22/01/2021"/>
        </groupItems>
      </fieldGroup>
    </cacheField>
    <cacheField name="Quarters2" numFmtId="0" databaseField="0">
      <fieldGroup base="3">
        <rangePr groupBy="quarters" startDate="2013-06-10T00:00:00" endDate="2025-01-21T00:00:00"/>
        <groupItems count="6">
          <s v="&lt;10/06/2013"/>
          <s v="Qtr1"/>
          <s v="Qtr2"/>
          <s v="Qtr3"/>
          <s v="Qtr4"/>
          <s v="&gt;21/01/2025"/>
        </groupItems>
      </fieldGroup>
    </cacheField>
    <cacheField name="Years2" numFmtId="0" databaseField="0">
      <fieldGroup base="3">
        <rangePr groupBy="years" startDate="2013-06-10T00:00:00" endDate="2025-01-21T00:00:00"/>
        <groupItems count="15">
          <s v="&lt;10/06/2013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&gt;21/0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">
  <r>
    <s v="احمد وليد عبدالكريم الزغول"/>
    <x v="0"/>
    <x v="0"/>
    <x v="0"/>
    <n v="0"/>
    <x v="0"/>
    <n v="4"/>
  </r>
  <r>
    <s v="راية خالد عبدالحافظ ابوغنمي"/>
    <x v="1"/>
    <x v="1"/>
    <x v="1"/>
    <n v="23.066666666666666"/>
    <x v="1"/>
    <n v="5"/>
  </r>
  <r>
    <s v="محمد احمد قاسم عناب"/>
    <x v="2"/>
    <x v="1"/>
    <x v="2"/>
    <n v="0"/>
    <x v="0"/>
    <n v="6"/>
  </r>
  <r>
    <s v="إباء يحيى عطيه عبابنه"/>
    <x v="3"/>
    <x v="2"/>
    <x v="3"/>
    <n v="22.733333333333334"/>
    <x v="1"/>
    <n v="7"/>
  </r>
  <r>
    <s v="شهد جمال محمد الطويل"/>
    <x v="4"/>
    <x v="0"/>
    <x v="4"/>
    <n v="12.1"/>
    <x v="1"/>
    <n v="8"/>
  </r>
  <r>
    <s v="ميس احمد محمد الغزاوى"/>
    <x v="4"/>
    <x v="0"/>
    <x v="4"/>
    <n v="12.1"/>
    <x v="1"/>
    <n v="9"/>
  </r>
  <r>
    <s v="ايمان هلال جعفر الشرفات"/>
    <x v="5"/>
    <x v="3"/>
    <x v="5"/>
    <n v="44.1"/>
    <x v="1"/>
    <n v="10"/>
  </r>
  <r>
    <s v="زينة فرحان حمدان خريسات"/>
    <x v="4"/>
    <x v="4"/>
    <x v="6"/>
    <n v="48.6"/>
    <x v="1"/>
    <n v="11"/>
  </r>
  <r>
    <s v="معاذ يعقوب عطية محيسن"/>
    <x v="4"/>
    <x v="1"/>
    <x v="7"/>
    <n v="36.43333333333333"/>
    <x v="1"/>
    <n v="12"/>
  </r>
  <r>
    <s v="عمر منير جميل الروسان"/>
    <x v="6"/>
    <x v="0"/>
    <x v="8"/>
    <n v="0"/>
    <x v="0"/>
    <n v="13"/>
  </r>
  <r>
    <s v="لجين ايمن محمد البكار"/>
    <x v="7"/>
    <x v="0"/>
    <x v="9"/>
    <n v="0"/>
    <x v="0"/>
    <n v="14"/>
  </r>
  <r>
    <s v="الاء محمد حسين ابو قطيش"/>
    <x v="8"/>
    <x v="0"/>
    <x v="10"/>
    <n v="5.4"/>
    <x v="2"/>
    <n v="15"/>
  </r>
  <r>
    <s v="نيفين مطر احمد الدرابسه"/>
    <x v="9"/>
    <x v="0"/>
    <x v="11"/>
    <n v="0"/>
    <x v="0"/>
    <n v="16"/>
  </r>
  <r>
    <s v="هيا عادل ابراهيم ابو العسل"/>
    <x v="10"/>
    <x v="0"/>
    <x v="12"/>
    <n v="0"/>
    <x v="0"/>
    <n v="17"/>
  </r>
  <r>
    <s v="ديالا خالد عبدالكريم خويله"/>
    <x v="11"/>
    <x v="0"/>
    <x v="13"/>
    <n v="5.0666666666666664"/>
    <x v="2"/>
    <n v="18"/>
  </r>
  <r>
    <s v="وسن طه خلف البطاينه"/>
    <x v="12"/>
    <x v="1"/>
    <x v="14"/>
    <n v="24.233333333333334"/>
    <x v="1"/>
    <n v="19"/>
  </r>
  <r>
    <s v="آلاء قصي صالح عياش"/>
    <x v="12"/>
    <x v="1"/>
    <x v="14"/>
    <n v="24.233333333333334"/>
    <x v="1"/>
    <n v="20"/>
  </r>
  <r>
    <s v="وئام محمد موسى الشبول"/>
    <x v="12"/>
    <x v="0"/>
    <x v="15"/>
    <n v="0"/>
    <x v="0"/>
    <n v="21"/>
  </r>
  <r>
    <s v="قصي محمد احمد الاحمد"/>
    <x v="13"/>
    <x v="0"/>
    <x v="16"/>
    <n v="5.7333333333333334"/>
    <x v="2"/>
    <n v="22"/>
  </r>
  <r>
    <s v="يارا شاهر عبدالله الرفاعي"/>
    <x v="12"/>
    <x v="0"/>
    <x v="15"/>
    <n v="0"/>
    <x v="0"/>
    <n v="23"/>
  </r>
  <r>
    <s v="بتول زيد محمود المومني"/>
    <x v="12"/>
    <x v="0"/>
    <x v="15"/>
    <n v="0"/>
    <x v="0"/>
    <n v="24"/>
  </r>
  <r>
    <s v="رهف سعيد محمد امام"/>
    <x v="12"/>
    <x v="0"/>
    <x v="15"/>
    <n v="0"/>
    <x v="0"/>
    <n v="25"/>
  </r>
  <r>
    <s v="فرح أحمد ضيف الله الحوراني"/>
    <x v="12"/>
    <x v="1"/>
    <x v="14"/>
    <n v="24.233333333333334"/>
    <x v="1"/>
    <n v="26"/>
  </r>
  <r>
    <s v="تسنيم محمد خالد  الحمصي"/>
    <x v="14"/>
    <x v="0"/>
    <x v="17"/>
    <n v="0.83333333333333337"/>
    <x v="2"/>
    <n v="27"/>
  </r>
  <r>
    <s v="رهف خلدون علي القزق"/>
    <x v="12"/>
    <x v="1"/>
    <x v="14"/>
    <n v="24.233333333333334"/>
    <x v="1"/>
    <n v="28"/>
  </r>
  <r>
    <s v="فنار ابراهيم فهد السمارات"/>
    <x v="12"/>
    <x v="1"/>
    <x v="14"/>
    <n v="24.233333333333334"/>
    <x v="1"/>
    <n v="29"/>
  </r>
  <r>
    <s v="صهيب محمود احمد سندياني"/>
    <x v="12"/>
    <x v="1"/>
    <x v="14"/>
    <n v="24.233333333333334"/>
    <x v="1"/>
    <n v="30"/>
  </r>
  <r>
    <s v="اسراء عدنان داود داود"/>
    <x v="12"/>
    <x v="1"/>
    <x v="14"/>
    <n v="24.233333333333334"/>
    <x v="1"/>
    <n v="31"/>
  </r>
  <r>
    <s v="المعتصم بالله ساهر يوسف يوسف"/>
    <x v="12"/>
    <x v="1"/>
    <x v="14"/>
    <n v="24.233333333333334"/>
    <x v="1"/>
    <n v="32"/>
  </r>
  <r>
    <s v="معن أحمد يوسف الضامن"/>
    <x v="12"/>
    <x v="1"/>
    <x v="14"/>
    <n v="24.233333333333334"/>
    <x v="1"/>
    <n v="33"/>
  </r>
  <r>
    <s v="رشا احمد ابراهيم مخيمر"/>
    <x v="12"/>
    <x v="1"/>
    <x v="14"/>
    <n v="24.233333333333334"/>
    <x v="1"/>
    <n v="34"/>
  </r>
  <r>
    <s v="رغد يوسف محمد غريفات"/>
    <x v="12"/>
    <x v="1"/>
    <x v="14"/>
    <n v="24.233333333333334"/>
    <x v="1"/>
    <n v="35"/>
  </r>
  <r>
    <s v="عمر أحمد عبدالكريم البطاينة"/>
    <x v="12"/>
    <x v="1"/>
    <x v="14"/>
    <n v="24.233333333333334"/>
    <x v="1"/>
    <n v="36"/>
  </r>
  <r>
    <s v="سجى ماجد موسى القيم"/>
    <x v="15"/>
    <x v="3"/>
    <x v="17"/>
    <n v="0.83333333333333337"/>
    <x v="2"/>
    <n v="37"/>
  </r>
  <r>
    <s v="دعاء حمدي فالح الفاعوري"/>
    <x v="12"/>
    <x v="1"/>
    <x v="14"/>
    <n v="24.233333333333334"/>
    <x v="1"/>
    <n v="38"/>
  </r>
  <r>
    <s v="رهام عبدالوهاب عبدالنور الهيلات"/>
    <x v="12"/>
    <x v="1"/>
    <x v="14"/>
    <n v="24.233333333333334"/>
    <x v="1"/>
    <n v="39"/>
  </r>
  <r>
    <s v="هبه جمال عبدالرحمن ابوسردانه"/>
    <x v="12"/>
    <x v="1"/>
    <x v="14"/>
    <n v="24.233333333333334"/>
    <x v="1"/>
    <n v="40"/>
  </r>
  <r>
    <s v="علا أمجد راشد حبش"/>
    <x v="12"/>
    <x v="2"/>
    <x v="18"/>
    <n v="12.066666666666666"/>
    <x v="1"/>
    <n v="41"/>
  </r>
  <r>
    <s v="ليث مازن مشيل مارديني"/>
    <x v="12"/>
    <x v="1"/>
    <x v="14"/>
    <n v="24.233333333333334"/>
    <x v="1"/>
    <n v="42"/>
  </r>
  <r>
    <s v="عمران موسى كردى جباره"/>
    <x v="12"/>
    <x v="1"/>
    <x v="14"/>
    <n v="24.233333333333334"/>
    <x v="1"/>
    <n v="43"/>
  </r>
  <r>
    <s v="انستاسيا وليد محمد صبح"/>
    <x v="16"/>
    <x v="1"/>
    <x v="19"/>
    <n v="33.700000000000003"/>
    <x v="1"/>
    <n v="44"/>
  </r>
  <r>
    <s v="بسمه عامر احمد ابو ورده"/>
    <x v="12"/>
    <x v="0"/>
    <x v="15"/>
    <n v="0"/>
    <x v="0"/>
    <n v="45"/>
  </r>
  <r>
    <s v="داليانا بسام محمد رحال"/>
    <x v="17"/>
    <x v="1"/>
    <x v="20"/>
    <n v="0"/>
    <x v="0"/>
    <n v="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428D27-8C94-4365-8F3A-7648C442EA89}" name="PivotTable67" cacheId="14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3">
  <location ref="A84:B90" firstHeaderRow="1" firstDataRow="1" firstDataCol="1"/>
  <pivotFields count="11">
    <pivotField dataField="1" showAll="0"/>
    <pivotField numFmtId="14" showAll="0"/>
    <pivotField axis="axisRow" showAll="0">
      <items count="6">
        <item x="0"/>
        <item x="2"/>
        <item x="1"/>
        <item x="4"/>
        <item x="3"/>
        <item t="default"/>
      </items>
    </pivotField>
    <pivotField numFmtId="14" showAll="0"/>
    <pivotField numFmtId="2" showAll="0"/>
    <pivotField showAll="0"/>
    <pivotField showAll="0"/>
    <pivotField showAll="0" defaultSubtotal="0"/>
    <pivotField showAll="0" defaultSubtotal="0"/>
    <pivotField showAll="0" defaultSubtotal="0"/>
    <pivotField showAll="0" defaultSubtota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إسم المستأجر" fld="0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9D032F-A763-4B91-8A7D-CA513B6B8A7F}" name="PivotTable66" cacheId="14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3">
  <location ref="A67:B71" firstHeaderRow="1" firstDataRow="1" firstDataCol="1"/>
  <pivotFields count="11">
    <pivotField dataField="1" showAll="0"/>
    <pivotField numFmtId="14" showAll="0"/>
    <pivotField showAll="0"/>
    <pivotField numFmtId="14" showAll="0"/>
    <pivotField numFmtId="2" showAll="0"/>
    <pivotField axis="axisRow" showAll="0">
      <items count="4">
        <item x="2"/>
        <item x="1"/>
        <item x="0"/>
        <item t="default"/>
      </items>
    </pivotField>
    <pivotField showAll="0"/>
    <pivotField showAll="0" defaultSubtotal="0"/>
    <pivotField showAll="0" defaultSubtotal="0"/>
    <pivotField showAll="0" defaultSubtotal="0"/>
    <pivotField showAll="0" defaultSubtotal="0"/>
  </pivotFields>
  <rowFields count="1">
    <field x="5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إسم المستأجر" fld="0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E5AE78-5FC6-4F92-A5D8-8A178210B967}" name="PivotTable65" cacheId="14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A49:B59" firstHeaderRow="1" firstDataRow="1" firstDataCol="1"/>
  <pivotFields count="11">
    <pivotField dataField="1" showAll="0"/>
    <pivotField numFmtId="14" showAll="0"/>
    <pivotField showAll="0"/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2" showAll="0"/>
    <pivotField showAll="0"/>
    <pivotField showAll="0"/>
    <pivotField showAll="0" defaultSubtotal="0"/>
    <pivotField showAll="0" defaultSubtotal="0"/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16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t="default"/>
      </items>
    </pivotField>
  </pivotFields>
  <rowFields count="3">
    <field x="10"/>
    <field x="9"/>
    <field x="3"/>
  </rowFields>
  <rowItems count="10">
    <i>
      <x v="1"/>
    </i>
    <i>
      <x v="2"/>
    </i>
    <i>
      <x v="6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Count of إسم المستأجر" fld="0" subtotal="count" baseField="0" baseItem="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439BEA-67C8-47F9-A052-E430D7F6C772}" name="PivotTable64" cacheId="14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A31:B40" firstHeaderRow="1" firstDataRow="1" firstDataCol="1"/>
  <pivotFields count="11">
    <pivotField dataField="1" showAll="0"/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2" showAll="0"/>
    <pivotField showAll="0"/>
    <pivotField showAll="0"/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</pivotFields>
  <rowFields count="3">
    <field x="8"/>
    <field x="7"/>
    <field x="1"/>
  </rowFields>
  <rowItems count="9">
    <i>
      <x v="1"/>
    </i>
    <i>
      <x v="2"/>
    </i>
    <i>
      <x v="5"/>
    </i>
    <i>
      <x v="6"/>
    </i>
    <i>
      <x v="7"/>
    </i>
    <i>
      <x v="9"/>
    </i>
    <i>
      <x v="10"/>
    </i>
    <i>
      <x v="11"/>
    </i>
    <i t="grand">
      <x/>
    </i>
  </rowItems>
  <colItems count="1">
    <i/>
  </colItems>
  <dataFields count="1">
    <dataField name="Count of إسم المستأجر" fld="0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86D7D5-DD6A-460D-BF22-3B83731DE40F}" name="Table1" displayName="Table1" ref="B3:H46" totalsRowShown="0">
  <autoFilter ref="B3:H46" xr:uid="{F27BE93A-731A-463B-81E5-9E4FDDD31240}"/>
  <tableColumns count="7">
    <tableColumn id="1" xr3:uid="{0A5A8BFD-F36F-49AA-ADF1-09B812A1CA6C}" name="إسم المستأجر"/>
    <tableColumn id="2" xr3:uid="{792FD01D-4DA0-4E87-A26B-76FA1867482A}" name="تاريخ العقد " dataDxfId="9"/>
    <tableColumn id="3" xr3:uid="{90638C02-3864-44C2-AAD1-B968C83BDF7F}" name="مدة العقد (سنوات)"/>
    <tableColumn id="4" xr3:uid="{CDC09282-C0FA-4DFC-83C1-564182D8285B}" name="تاريخ إنتهائه" dataDxfId="8">
      <calculatedColumnFormula>C4+(365*D4)</calculatedColumnFormula>
    </tableColumn>
    <tableColumn id="5" xr3:uid="{878BBE11-EDF7-45BA-B1FE-0D8904531510}" name="المتبقي على إنتهائه (شهور)" dataDxfId="7">
      <calculatedColumnFormula>IF(((E4-TODAY())/30)&lt;=0,0,((E4-TODAY())/30))</calculatedColumnFormula>
    </tableColumn>
    <tableColumn id="6" xr3:uid="{C4CB8E97-032D-4304-BFB0-D6A909FA195B}" name="حالة العقد" dataDxfId="6">
      <calculatedColumnFormula>IF(F4=0,$K$4,IF(AND(F4&gt;0,F4&lt;=6),$K$5,$K$6))</calculatedColumnFormula>
    </tableColumn>
    <tableColumn id="7" xr3:uid="{F3CAE018-612E-4399-9790-05D3B3823DC1}" name="رقم الصف" dataDxfId="5">
      <calculatedColumnFormula>ROW()</calculatedColumnFormula>
    </tableColumn>
  </tableColumns>
  <tableStyleInfo name="Table Style 1 2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FF6ACB4-E830-4386-9F3E-B1BCFA03462B}" name="Table2" displayName="Table2" ref="E4:J31" totalsRowShown="0">
  <autoFilter ref="E4:J31" xr:uid="{9CE903B6-60DF-4564-B503-3D4FD17D56DA}"/>
  <tableColumns count="6">
    <tableColumn id="1" xr3:uid="{85850807-A6FF-4630-A7A7-DEF0C99EB30B}" name="إسم المستأجر" dataDxfId="3">
      <calculatedColumnFormula array="1">IFERROR(INDEX(الرئيسية!B:G,البحث!B5,1),"")</calculatedColumnFormula>
    </tableColumn>
    <tableColumn id="2" xr3:uid="{608EA224-0AF8-4D23-9773-2986198398A3}" name="تاريخ العقد " dataDxfId="2">
      <calculatedColumnFormula array="1">IFERROR(INDEX(الرئيسية!B:G,البحث!B5,2),"")</calculatedColumnFormula>
    </tableColumn>
    <tableColumn id="3" xr3:uid="{A96EAA88-A60E-4CEC-9CDE-96481E9D3B8C}" name="مدة العقد (سنوات)" dataDxfId="1">
      <calculatedColumnFormula array="1">IFERROR(INDEX(الرئيسية!B:G,البحث!B5,3),"")</calculatedColumnFormula>
    </tableColumn>
    <tableColumn id="4" xr3:uid="{3ACD50CD-29DF-435D-B73F-B97E38C89233}" name="تاريخ إنتهائه" dataDxfId="0">
      <calculatedColumnFormula array="1">IFERROR(INDEX(الرئيسية!B:G,البحث!B5,4),"")</calculatedColumnFormula>
    </tableColumn>
    <tableColumn id="5" xr3:uid="{BB26E203-B037-4F35-AD70-0AD7CB7FD579}" name="المتبقي على إنتهائه (شهور)" dataCellStyle="Comma">
      <calculatedColumnFormula array="1">IFERROR(INDEX(الرئيسية!B:G,البحث!B5,5),"")</calculatedColumnFormula>
    </tableColumn>
    <tableColumn id="6" xr3:uid="{5E37724F-CAF5-428A-8922-6BC155FEADE0}" name="حالة العقد" dataDxfId="4">
      <calculatedColumnFormula array="1">IFERROR(INDEX(الرئيسية!B:G,البحث!B5,6),"")</calculatedColumnFormula>
    </tableColumn>
  </tableColumns>
  <tableStyleInfo name="Table Style 1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2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3D3D1-8D87-46C9-AF0F-9299B1EC46AC}">
  <dimension ref="B1:M46"/>
  <sheetViews>
    <sheetView showGridLines="0" rightToLeft="1" workbookViewId="0">
      <selection activeCell="L10" sqref="L10"/>
    </sheetView>
  </sheetViews>
  <sheetFormatPr defaultRowHeight="22" x14ac:dyDescent="0.85"/>
  <cols>
    <col min="1" max="1" width="2.42578125" customWidth="1"/>
    <col min="2" max="2" width="23.92578125" bestFit="1" customWidth="1"/>
    <col min="3" max="3" width="9.85546875" customWidth="1"/>
    <col min="4" max="4" width="15.140625" customWidth="1"/>
    <col min="5" max="5" width="13.140625" customWidth="1"/>
    <col min="6" max="6" width="21.92578125" customWidth="1"/>
    <col min="7" max="7" width="15.85546875" customWidth="1"/>
    <col min="8" max="8" width="0" hidden="1" customWidth="1"/>
    <col min="10" max="13" width="9.140625" style="5"/>
  </cols>
  <sheetData>
    <row r="1" spans="2:11" ht="5.5" customHeight="1" x14ac:dyDescent="0.85"/>
    <row r="2" spans="2:11" ht="56.5" customHeight="1" x14ac:dyDescent="0.85">
      <c r="B2" s="3" t="s">
        <v>52</v>
      </c>
      <c r="C2" s="3"/>
      <c r="D2" s="3"/>
      <c r="E2" s="3"/>
      <c r="F2" s="3"/>
      <c r="G2" s="3"/>
    </row>
    <row r="3" spans="2:11" x14ac:dyDescent="0.85">
      <c r="B3" t="s">
        <v>0</v>
      </c>
      <c r="C3" t="s">
        <v>1</v>
      </c>
      <c r="D3" t="s">
        <v>2</v>
      </c>
      <c r="E3" t="s">
        <v>46</v>
      </c>
      <c r="F3" t="s">
        <v>47</v>
      </c>
      <c r="G3" t="s">
        <v>48</v>
      </c>
      <c r="H3" t="s">
        <v>53</v>
      </c>
    </row>
    <row r="4" spans="2:11" x14ac:dyDescent="0.85">
      <c r="B4" t="s">
        <v>3</v>
      </c>
      <c r="C4" s="1">
        <v>43706</v>
      </c>
      <c r="D4">
        <v>1</v>
      </c>
      <c r="E4" s="1">
        <f t="shared" ref="E4:E46" si="0">C4+(365*D4)</f>
        <v>44071</v>
      </c>
      <c r="F4" s="2">
        <f t="shared" ref="F4:F46" ca="1" si="1">IF(((E4-TODAY())/30)&lt;=0,0,((E4-TODAY())/30))</f>
        <v>0</v>
      </c>
      <c r="G4" t="str">
        <f t="shared" ref="G4:G46" ca="1" si="2">IF(F4=0,$K$4,IF(AND(F4&gt;0,F4&lt;=6),$K$5,$K$6))</f>
        <v>منتهي</v>
      </c>
      <c r="H4">
        <f>ROW()</f>
        <v>4</v>
      </c>
      <c r="K4" s="4" t="s">
        <v>49</v>
      </c>
    </row>
    <row r="5" spans="2:11" x14ac:dyDescent="0.85">
      <c r="B5" t="s">
        <v>4</v>
      </c>
      <c r="C5" s="1">
        <v>43816</v>
      </c>
      <c r="D5">
        <v>3</v>
      </c>
      <c r="E5" s="1">
        <f t="shared" si="0"/>
        <v>44911</v>
      </c>
      <c r="F5" s="2">
        <f t="shared" ca="1" si="1"/>
        <v>23.066666666666666</v>
      </c>
      <c r="G5" t="str">
        <f t="shared" ca="1" si="2"/>
        <v>فعال</v>
      </c>
      <c r="H5">
        <f>ROW()</f>
        <v>5</v>
      </c>
      <c r="K5" s="4" t="s">
        <v>50</v>
      </c>
    </row>
    <row r="6" spans="2:11" x14ac:dyDescent="0.85">
      <c r="B6" t="s">
        <v>5</v>
      </c>
      <c r="C6" s="1">
        <v>40602</v>
      </c>
      <c r="D6">
        <v>3</v>
      </c>
      <c r="E6" s="1">
        <f t="shared" si="0"/>
        <v>41697</v>
      </c>
      <c r="F6" s="2">
        <f t="shared" ca="1" si="1"/>
        <v>0</v>
      </c>
      <c r="G6" t="str">
        <f t="shared" ca="1" si="2"/>
        <v>منتهي</v>
      </c>
      <c r="H6">
        <f>ROW()</f>
        <v>6</v>
      </c>
      <c r="K6" s="4" t="s">
        <v>51</v>
      </c>
    </row>
    <row r="7" spans="2:11" x14ac:dyDescent="0.85">
      <c r="B7" t="s">
        <v>6</v>
      </c>
      <c r="C7" s="1">
        <v>44171</v>
      </c>
      <c r="D7">
        <v>2</v>
      </c>
      <c r="E7" s="1">
        <f t="shared" si="0"/>
        <v>44901</v>
      </c>
      <c r="F7" s="2">
        <f t="shared" ca="1" si="1"/>
        <v>22.733333333333334</v>
      </c>
      <c r="G7" t="str">
        <f t="shared" ca="1" si="2"/>
        <v>فعال</v>
      </c>
      <c r="H7">
        <f>ROW()</f>
        <v>7</v>
      </c>
      <c r="K7" s="4"/>
    </row>
    <row r="8" spans="2:11" x14ac:dyDescent="0.85">
      <c r="B8" t="s">
        <v>7</v>
      </c>
      <c r="C8" s="1">
        <v>44217</v>
      </c>
      <c r="D8">
        <v>1</v>
      </c>
      <c r="E8" s="1">
        <f t="shared" si="0"/>
        <v>44582</v>
      </c>
      <c r="F8" s="2">
        <f t="shared" ca="1" si="1"/>
        <v>12.1</v>
      </c>
      <c r="G8" t="str">
        <f t="shared" ca="1" si="2"/>
        <v>فعال</v>
      </c>
      <c r="H8">
        <f>ROW()</f>
        <v>8</v>
      </c>
    </row>
    <row r="9" spans="2:11" x14ac:dyDescent="0.85">
      <c r="B9" t="s">
        <v>8</v>
      </c>
      <c r="C9" s="1">
        <v>44217</v>
      </c>
      <c r="D9">
        <v>1</v>
      </c>
      <c r="E9" s="1">
        <f t="shared" si="0"/>
        <v>44582</v>
      </c>
      <c r="F9" s="2">
        <f t="shared" ca="1" si="1"/>
        <v>12.1</v>
      </c>
      <c r="G9" t="str">
        <f t="shared" ca="1" si="2"/>
        <v>فعال</v>
      </c>
      <c r="H9">
        <f>ROW()</f>
        <v>9</v>
      </c>
    </row>
    <row r="10" spans="2:11" x14ac:dyDescent="0.85">
      <c r="B10" t="s">
        <v>9</v>
      </c>
      <c r="C10" s="1">
        <v>43717</v>
      </c>
      <c r="D10">
        <v>5</v>
      </c>
      <c r="E10" s="1">
        <f t="shared" si="0"/>
        <v>45542</v>
      </c>
      <c r="F10" s="2">
        <f t="shared" ca="1" si="1"/>
        <v>44.1</v>
      </c>
      <c r="G10" t="str">
        <f t="shared" ca="1" si="2"/>
        <v>فعال</v>
      </c>
      <c r="H10">
        <f>ROW()</f>
        <v>10</v>
      </c>
    </row>
    <row r="11" spans="2:11" x14ac:dyDescent="0.85">
      <c r="B11" t="s">
        <v>10</v>
      </c>
      <c r="C11" s="1">
        <v>44217</v>
      </c>
      <c r="D11">
        <v>4</v>
      </c>
      <c r="E11" s="1">
        <f t="shared" si="0"/>
        <v>45677</v>
      </c>
      <c r="F11" s="2">
        <f t="shared" ca="1" si="1"/>
        <v>48.6</v>
      </c>
      <c r="G11" t="str">
        <f t="shared" ca="1" si="2"/>
        <v>فعال</v>
      </c>
      <c r="H11">
        <f>ROW()</f>
        <v>11</v>
      </c>
    </row>
    <row r="12" spans="2:11" x14ac:dyDescent="0.85">
      <c r="B12" t="s">
        <v>11</v>
      </c>
      <c r="C12" s="1">
        <v>44217</v>
      </c>
      <c r="D12">
        <v>3</v>
      </c>
      <c r="E12" s="1">
        <f t="shared" si="0"/>
        <v>45312</v>
      </c>
      <c r="F12" s="2">
        <f t="shared" ca="1" si="1"/>
        <v>36.43333333333333</v>
      </c>
      <c r="G12" t="str">
        <f t="shared" ca="1" si="2"/>
        <v>فعال</v>
      </c>
      <c r="H12">
        <f>ROW()</f>
        <v>12</v>
      </c>
    </row>
    <row r="13" spans="2:11" x14ac:dyDescent="0.85">
      <c r="B13" t="s">
        <v>12</v>
      </c>
      <c r="C13" s="1">
        <v>43577</v>
      </c>
      <c r="D13">
        <v>1</v>
      </c>
      <c r="E13" s="1">
        <f t="shared" si="0"/>
        <v>43942</v>
      </c>
      <c r="F13" s="2">
        <f t="shared" ca="1" si="1"/>
        <v>0</v>
      </c>
      <c r="G13" t="str">
        <f t="shared" ca="1" si="2"/>
        <v>منتهي</v>
      </c>
      <c r="H13">
        <f>ROW()</f>
        <v>13</v>
      </c>
    </row>
    <row r="14" spans="2:11" x14ac:dyDescent="0.85">
      <c r="B14" t="s">
        <v>13</v>
      </c>
      <c r="C14" s="1">
        <v>43560</v>
      </c>
      <c r="D14">
        <v>1</v>
      </c>
      <c r="E14" s="1">
        <f t="shared" si="0"/>
        <v>43925</v>
      </c>
      <c r="F14" s="2">
        <f t="shared" ca="1" si="1"/>
        <v>0</v>
      </c>
      <c r="G14" t="str">
        <f t="shared" ca="1" si="2"/>
        <v>منتهي</v>
      </c>
      <c r="H14">
        <f>ROW()</f>
        <v>14</v>
      </c>
    </row>
    <row r="15" spans="2:11" x14ac:dyDescent="0.85">
      <c r="B15" t="s">
        <v>14</v>
      </c>
      <c r="C15" s="1">
        <v>44016</v>
      </c>
      <c r="D15">
        <v>1</v>
      </c>
      <c r="E15" s="1">
        <f t="shared" si="0"/>
        <v>44381</v>
      </c>
      <c r="F15" s="2">
        <f t="shared" ca="1" si="1"/>
        <v>5.4</v>
      </c>
      <c r="G15" t="str">
        <f t="shared" ca="1" si="2"/>
        <v>على وشك الإنتهاء</v>
      </c>
      <c r="H15">
        <f>ROW()</f>
        <v>15</v>
      </c>
    </row>
    <row r="16" spans="2:11" x14ac:dyDescent="0.85">
      <c r="B16" t="s">
        <v>15</v>
      </c>
      <c r="C16" s="1">
        <v>42843</v>
      </c>
      <c r="D16">
        <v>1</v>
      </c>
      <c r="E16" s="1">
        <f t="shared" si="0"/>
        <v>43208</v>
      </c>
      <c r="F16" s="2">
        <f t="shared" ca="1" si="1"/>
        <v>0</v>
      </c>
      <c r="G16" t="str">
        <f t="shared" ca="1" si="2"/>
        <v>منتهي</v>
      </c>
      <c r="H16">
        <f>ROW()</f>
        <v>16</v>
      </c>
    </row>
    <row r="17" spans="2:8" x14ac:dyDescent="0.85">
      <c r="B17" t="s">
        <v>16</v>
      </c>
      <c r="C17" s="1">
        <v>41070</v>
      </c>
      <c r="D17">
        <v>1</v>
      </c>
      <c r="E17" s="1">
        <f t="shared" si="0"/>
        <v>41435</v>
      </c>
      <c r="F17" s="2">
        <f t="shared" ca="1" si="1"/>
        <v>0</v>
      </c>
      <c r="G17" t="str">
        <f t="shared" ca="1" si="2"/>
        <v>منتهي</v>
      </c>
      <c r="H17">
        <f>ROW()</f>
        <v>17</v>
      </c>
    </row>
    <row r="18" spans="2:8" x14ac:dyDescent="0.85">
      <c r="B18" t="s">
        <v>17</v>
      </c>
      <c r="C18" s="1">
        <v>44006</v>
      </c>
      <c r="D18">
        <v>1</v>
      </c>
      <c r="E18" s="1">
        <f t="shared" si="0"/>
        <v>44371</v>
      </c>
      <c r="F18" s="2">
        <f t="shared" ca="1" si="1"/>
        <v>5.0666666666666664</v>
      </c>
      <c r="G18" t="str">
        <f t="shared" ca="1" si="2"/>
        <v>على وشك الإنتهاء</v>
      </c>
      <c r="H18">
        <f>ROW()</f>
        <v>18</v>
      </c>
    </row>
    <row r="19" spans="2:8" x14ac:dyDescent="0.85">
      <c r="B19" t="s">
        <v>18</v>
      </c>
      <c r="C19" s="1">
        <v>43851</v>
      </c>
      <c r="D19">
        <v>3</v>
      </c>
      <c r="E19" s="1">
        <f t="shared" si="0"/>
        <v>44946</v>
      </c>
      <c r="F19" s="2">
        <f t="shared" ca="1" si="1"/>
        <v>24.233333333333334</v>
      </c>
      <c r="G19" t="str">
        <f t="shared" ca="1" si="2"/>
        <v>فعال</v>
      </c>
      <c r="H19">
        <f>ROW()</f>
        <v>19</v>
      </c>
    </row>
    <row r="20" spans="2:8" x14ac:dyDescent="0.85">
      <c r="B20" t="s">
        <v>19</v>
      </c>
      <c r="C20" s="1">
        <v>43851</v>
      </c>
      <c r="D20">
        <v>3</v>
      </c>
      <c r="E20" s="1">
        <f t="shared" si="0"/>
        <v>44946</v>
      </c>
      <c r="F20" s="2">
        <f t="shared" ca="1" si="1"/>
        <v>24.233333333333334</v>
      </c>
      <c r="G20" t="str">
        <f t="shared" ca="1" si="2"/>
        <v>فعال</v>
      </c>
      <c r="H20">
        <f>ROW()</f>
        <v>20</v>
      </c>
    </row>
    <row r="21" spans="2:8" x14ac:dyDescent="0.85">
      <c r="B21" t="s">
        <v>20</v>
      </c>
      <c r="C21" s="1">
        <v>43851</v>
      </c>
      <c r="D21">
        <v>1</v>
      </c>
      <c r="E21" s="1">
        <f t="shared" si="0"/>
        <v>44216</v>
      </c>
      <c r="F21" s="2">
        <f t="shared" ca="1" si="1"/>
        <v>0</v>
      </c>
      <c r="G21" t="str">
        <f t="shared" ca="1" si="2"/>
        <v>منتهي</v>
      </c>
      <c r="H21">
        <f>ROW()</f>
        <v>21</v>
      </c>
    </row>
    <row r="22" spans="2:8" x14ac:dyDescent="0.85">
      <c r="B22" t="s">
        <v>21</v>
      </c>
      <c r="C22" s="1">
        <v>44026</v>
      </c>
      <c r="D22">
        <v>1</v>
      </c>
      <c r="E22" s="1">
        <f t="shared" si="0"/>
        <v>44391</v>
      </c>
      <c r="F22" s="2">
        <f t="shared" ca="1" si="1"/>
        <v>5.7333333333333334</v>
      </c>
      <c r="G22" t="str">
        <f t="shared" ca="1" si="2"/>
        <v>على وشك الإنتهاء</v>
      </c>
      <c r="H22">
        <f>ROW()</f>
        <v>22</v>
      </c>
    </row>
    <row r="23" spans="2:8" x14ac:dyDescent="0.85">
      <c r="B23" t="s">
        <v>22</v>
      </c>
      <c r="C23" s="1">
        <v>43851</v>
      </c>
      <c r="D23">
        <v>1</v>
      </c>
      <c r="E23" s="1">
        <f t="shared" si="0"/>
        <v>44216</v>
      </c>
      <c r="F23" s="2">
        <f t="shared" ca="1" si="1"/>
        <v>0</v>
      </c>
      <c r="G23" t="str">
        <f t="shared" ca="1" si="2"/>
        <v>منتهي</v>
      </c>
      <c r="H23">
        <f>ROW()</f>
        <v>23</v>
      </c>
    </row>
    <row r="24" spans="2:8" x14ac:dyDescent="0.85">
      <c r="B24" t="s">
        <v>23</v>
      </c>
      <c r="C24" s="1">
        <v>43851</v>
      </c>
      <c r="D24">
        <v>1</v>
      </c>
      <c r="E24" s="1">
        <f t="shared" si="0"/>
        <v>44216</v>
      </c>
      <c r="F24" s="2">
        <f t="shared" ca="1" si="1"/>
        <v>0</v>
      </c>
      <c r="G24" t="str">
        <f t="shared" ca="1" si="2"/>
        <v>منتهي</v>
      </c>
      <c r="H24">
        <f>ROW()</f>
        <v>24</v>
      </c>
    </row>
    <row r="25" spans="2:8" x14ac:dyDescent="0.85">
      <c r="B25" t="s">
        <v>24</v>
      </c>
      <c r="C25" s="1">
        <v>43851</v>
      </c>
      <c r="D25">
        <v>1</v>
      </c>
      <c r="E25" s="1">
        <f t="shared" si="0"/>
        <v>44216</v>
      </c>
      <c r="F25" s="2">
        <f t="shared" ca="1" si="1"/>
        <v>0</v>
      </c>
      <c r="G25" t="str">
        <f t="shared" ca="1" si="2"/>
        <v>منتهي</v>
      </c>
      <c r="H25">
        <f>ROW()</f>
        <v>25</v>
      </c>
    </row>
    <row r="26" spans="2:8" x14ac:dyDescent="0.85">
      <c r="B26" t="s">
        <v>25</v>
      </c>
      <c r="C26" s="1">
        <v>43851</v>
      </c>
      <c r="D26">
        <v>3</v>
      </c>
      <c r="E26" s="1">
        <f t="shared" si="0"/>
        <v>44946</v>
      </c>
      <c r="F26" s="2">
        <f t="shared" ca="1" si="1"/>
        <v>24.233333333333334</v>
      </c>
      <c r="G26" t="str">
        <f t="shared" ca="1" si="2"/>
        <v>فعال</v>
      </c>
      <c r="H26">
        <f>ROW()</f>
        <v>26</v>
      </c>
    </row>
    <row r="27" spans="2:8" x14ac:dyDescent="0.85">
      <c r="B27" t="s">
        <v>26</v>
      </c>
      <c r="C27" s="1">
        <v>43879</v>
      </c>
      <c r="D27">
        <v>1</v>
      </c>
      <c r="E27" s="1">
        <f t="shared" si="0"/>
        <v>44244</v>
      </c>
      <c r="F27" s="2">
        <f t="shared" ca="1" si="1"/>
        <v>0.83333333333333337</v>
      </c>
      <c r="G27" t="str">
        <f t="shared" ca="1" si="2"/>
        <v>على وشك الإنتهاء</v>
      </c>
      <c r="H27">
        <f>ROW()</f>
        <v>27</v>
      </c>
    </row>
    <row r="28" spans="2:8" x14ac:dyDescent="0.85">
      <c r="B28" t="s">
        <v>27</v>
      </c>
      <c r="C28" s="1">
        <v>43851</v>
      </c>
      <c r="D28">
        <v>3</v>
      </c>
      <c r="E28" s="1">
        <f t="shared" si="0"/>
        <v>44946</v>
      </c>
      <c r="F28" s="2">
        <f t="shared" ca="1" si="1"/>
        <v>24.233333333333334</v>
      </c>
      <c r="G28" t="str">
        <f t="shared" ca="1" si="2"/>
        <v>فعال</v>
      </c>
      <c r="H28">
        <f>ROW()</f>
        <v>28</v>
      </c>
    </row>
    <row r="29" spans="2:8" x14ac:dyDescent="0.85">
      <c r="B29" t="s">
        <v>28</v>
      </c>
      <c r="C29" s="1">
        <v>43851</v>
      </c>
      <c r="D29">
        <v>3</v>
      </c>
      <c r="E29" s="1">
        <f t="shared" si="0"/>
        <v>44946</v>
      </c>
      <c r="F29" s="2">
        <f t="shared" ca="1" si="1"/>
        <v>24.233333333333334</v>
      </c>
      <c r="G29" t="str">
        <f t="shared" ca="1" si="2"/>
        <v>فعال</v>
      </c>
      <c r="H29">
        <f>ROW()</f>
        <v>29</v>
      </c>
    </row>
    <row r="30" spans="2:8" x14ac:dyDescent="0.85">
      <c r="B30" t="s">
        <v>29</v>
      </c>
      <c r="C30" s="1">
        <v>43851</v>
      </c>
      <c r="D30">
        <v>3</v>
      </c>
      <c r="E30" s="1">
        <f t="shared" si="0"/>
        <v>44946</v>
      </c>
      <c r="F30" s="2">
        <f t="shared" ca="1" si="1"/>
        <v>24.233333333333334</v>
      </c>
      <c r="G30" t="str">
        <f t="shared" ca="1" si="2"/>
        <v>فعال</v>
      </c>
      <c r="H30">
        <f>ROW()</f>
        <v>30</v>
      </c>
    </row>
    <row r="31" spans="2:8" x14ac:dyDescent="0.85">
      <c r="B31" t="s">
        <v>30</v>
      </c>
      <c r="C31" s="1">
        <v>43851</v>
      </c>
      <c r="D31">
        <v>3</v>
      </c>
      <c r="E31" s="1">
        <f t="shared" si="0"/>
        <v>44946</v>
      </c>
      <c r="F31" s="2">
        <f t="shared" ca="1" si="1"/>
        <v>24.233333333333334</v>
      </c>
      <c r="G31" t="str">
        <f t="shared" ca="1" si="2"/>
        <v>فعال</v>
      </c>
      <c r="H31">
        <f>ROW()</f>
        <v>31</v>
      </c>
    </row>
    <row r="32" spans="2:8" x14ac:dyDescent="0.85">
      <c r="B32" t="s">
        <v>31</v>
      </c>
      <c r="C32" s="1">
        <v>43851</v>
      </c>
      <c r="D32">
        <v>3</v>
      </c>
      <c r="E32" s="1">
        <f t="shared" si="0"/>
        <v>44946</v>
      </c>
      <c r="F32" s="2">
        <f t="shared" ca="1" si="1"/>
        <v>24.233333333333334</v>
      </c>
      <c r="G32" t="str">
        <f t="shared" ca="1" si="2"/>
        <v>فعال</v>
      </c>
      <c r="H32">
        <f>ROW()</f>
        <v>32</v>
      </c>
    </row>
    <row r="33" spans="2:8" x14ac:dyDescent="0.85">
      <c r="B33" t="s">
        <v>32</v>
      </c>
      <c r="C33" s="1">
        <v>43851</v>
      </c>
      <c r="D33">
        <v>3</v>
      </c>
      <c r="E33" s="1">
        <f t="shared" si="0"/>
        <v>44946</v>
      </c>
      <c r="F33" s="2">
        <f t="shared" ca="1" si="1"/>
        <v>24.233333333333334</v>
      </c>
      <c r="G33" t="str">
        <f t="shared" ca="1" si="2"/>
        <v>فعال</v>
      </c>
      <c r="H33">
        <f>ROW()</f>
        <v>33</v>
      </c>
    </row>
    <row r="34" spans="2:8" x14ac:dyDescent="0.85">
      <c r="B34" t="s">
        <v>33</v>
      </c>
      <c r="C34" s="1">
        <v>43851</v>
      </c>
      <c r="D34">
        <v>3</v>
      </c>
      <c r="E34" s="1">
        <f t="shared" si="0"/>
        <v>44946</v>
      </c>
      <c r="F34" s="2">
        <f t="shared" ca="1" si="1"/>
        <v>24.233333333333334</v>
      </c>
      <c r="G34" t="str">
        <f t="shared" ca="1" si="2"/>
        <v>فعال</v>
      </c>
      <c r="H34">
        <f>ROW()</f>
        <v>34</v>
      </c>
    </row>
    <row r="35" spans="2:8" x14ac:dyDescent="0.85">
      <c r="B35" t="s">
        <v>34</v>
      </c>
      <c r="C35" s="1">
        <v>43851</v>
      </c>
      <c r="D35">
        <v>3</v>
      </c>
      <c r="E35" s="1">
        <f t="shared" si="0"/>
        <v>44946</v>
      </c>
      <c r="F35" s="2">
        <f t="shared" ca="1" si="1"/>
        <v>24.233333333333334</v>
      </c>
      <c r="G35" t="str">
        <f t="shared" ca="1" si="2"/>
        <v>فعال</v>
      </c>
      <c r="H35">
        <f>ROW()</f>
        <v>35</v>
      </c>
    </row>
    <row r="36" spans="2:8" x14ac:dyDescent="0.85">
      <c r="B36" t="s">
        <v>35</v>
      </c>
      <c r="C36" s="1">
        <v>43851</v>
      </c>
      <c r="D36">
        <v>3</v>
      </c>
      <c r="E36" s="1">
        <f t="shared" si="0"/>
        <v>44946</v>
      </c>
      <c r="F36" s="2">
        <f t="shared" ca="1" si="1"/>
        <v>24.233333333333334</v>
      </c>
      <c r="G36" t="str">
        <f t="shared" ca="1" si="2"/>
        <v>فعال</v>
      </c>
      <c r="H36">
        <f>ROW()</f>
        <v>36</v>
      </c>
    </row>
    <row r="37" spans="2:8" x14ac:dyDescent="0.85">
      <c r="B37" t="s">
        <v>36</v>
      </c>
      <c r="C37" s="1">
        <v>42419</v>
      </c>
      <c r="D37">
        <v>5</v>
      </c>
      <c r="E37" s="1">
        <f t="shared" si="0"/>
        <v>44244</v>
      </c>
      <c r="F37" s="2">
        <f t="shared" ca="1" si="1"/>
        <v>0.83333333333333337</v>
      </c>
      <c r="G37" t="str">
        <f t="shared" ca="1" si="2"/>
        <v>على وشك الإنتهاء</v>
      </c>
      <c r="H37">
        <f>ROW()</f>
        <v>37</v>
      </c>
    </row>
    <row r="38" spans="2:8" x14ac:dyDescent="0.85">
      <c r="B38" t="s">
        <v>37</v>
      </c>
      <c r="C38" s="1">
        <v>43851</v>
      </c>
      <c r="D38">
        <v>3</v>
      </c>
      <c r="E38" s="1">
        <f t="shared" si="0"/>
        <v>44946</v>
      </c>
      <c r="F38" s="2">
        <f t="shared" ca="1" si="1"/>
        <v>24.233333333333334</v>
      </c>
      <c r="G38" t="str">
        <f t="shared" ca="1" si="2"/>
        <v>فعال</v>
      </c>
      <c r="H38">
        <f>ROW()</f>
        <v>38</v>
      </c>
    </row>
    <row r="39" spans="2:8" x14ac:dyDescent="0.85">
      <c r="B39" t="s">
        <v>38</v>
      </c>
      <c r="C39" s="1">
        <v>43851</v>
      </c>
      <c r="D39">
        <v>3</v>
      </c>
      <c r="E39" s="1">
        <f t="shared" si="0"/>
        <v>44946</v>
      </c>
      <c r="F39" s="2">
        <f t="shared" ca="1" si="1"/>
        <v>24.233333333333334</v>
      </c>
      <c r="G39" t="str">
        <f t="shared" ca="1" si="2"/>
        <v>فعال</v>
      </c>
      <c r="H39">
        <f>ROW()</f>
        <v>39</v>
      </c>
    </row>
    <row r="40" spans="2:8" x14ac:dyDescent="0.85">
      <c r="B40" t="s">
        <v>39</v>
      </c>
      <c r="C40" s="1">
        <v>43851</v>
      </c>
      <c r="D40">
        <v>3</v>
      </c>
      <c r="E40" s="1">
        <f t="shared" si="0"/>
        <v>44946</v>
      </c>
      <c r="F40" s="2">
        <f t="shared" ca="1" si="1"/>
        <v>24.233333333333334</v>
      </c>
      <c r="G40" t="str">
        <f t="shared" ca="1" si="2"/>
        <v>فعال</v>
      </c>
      <c r="H40">
        <f>ROW()</f>
        <v>40</v>
      </c>
    </row>
    <row r="41" spans="2:8" x14ac:dyDescent="0.85">
      <c r="B41" t="s">
        <v>40</v>
      </c>
      <c r="C41" s="1">
        <v>43851</v>
      </c>
      <c r="D41">
        <v>2</v>
      </c>
      <c r="E41" s="1">
        <f t="shared" si="0"/>
        <v>44581</v>
      </c>
      <c r="F41" s="2">
        <f t="shared" ca="1" si="1"/>
        <v>12.066666666666666</v>
      </c>
      <c r="G41" t="str">
        <f t="shared" ca="1" si="2"/>
        <v>فعال</v>
      </c>
      <c r="H41">
        <f>ROW()</f>
        <v>41</v>
      </c>
    </row>
    <row r="42" spans="2:8" x14ac:dyDescent="0.85">
      <c r="B42" t="s">
        <v>41</v>
      </c>
      <c r="C42" s="1">
        <v>43851</v>
      </c>
      <c r="D42">
        <v>3</v>
      </c>
      <c r="E42" s="1">
        <f t="shared" si="0"/>
        <v>44946</v>
      </c>
      <c r="F42" s="2">
        <f t="shared" ca="1" si="1"/>
        <v>24.233333333333334</v>
      </c>
      <c r="G42" t="str">
        <f t="shared" ca="1" si="2"/>
        <v>فعال</v>
      </c>
      <c r="H42">
        <f>ROW()</f>
        <v>42</v>
      </c>
    </row>
    <row r="43" spans="2:8" x14ac:dyDescent="0.85">
      <c r="B43" t="s">
        <v>42</v>
      </c>
      <c r="C43" s="1">
        <v>43851</v>
      </c>
      <c r="D43">
        <v>3</v>
      </c>
      <c r="E43" s="1">
        <f t="shared" si="0"/>
        <v>44946</v>
      </c>
      <c r="F43" s="2">
        <f t="shared" ca="1" si="1"/>
        <v>24.233333333333334</v>
      </c>
      <c r="G43" t="str">
        <f t="shared" ca="1" si="2"/>
        <v>فعال</v>
      </c>
      <c r="H43">
        <f>ROW()</f>
        <v>43</v>
      </c>
    </row>
    <row r="44" spans="2:8" x14ac:dyDescent="0.85">
      <c r="B44" t="s">
        <v>43</v>
      </c>
      <c r="C44" s="1">
        <v>44135</v>
      </c>
      <c r="D44">
        <v>3</v>
      </c>
      <c r="E44" s="1">
        <f t="shared" si="0"/>
        <v>45230</v>
      </c>
      <c r="F44" s="2">
        <f t="shared" ca="1" si="1"/>
        <v>33.700000000000003</v>
      </c>
      <c r="G44" t="str">
        <f t="shared" ca="1" si="2"/>
        <v>فعال</v>
      </c>
      <c r="H44">
        <f>ROW()</f>
        <v>44</v>
      </c>
    </row>
    <row r="45" spans="2:8" x14ac:dyDescent="0.85">
      <c r="B45" t="s">
        <v>44</v>
      </c>
      <c r="C45" s="1">
        <v>43851</v>
      </c>
      <c r="D45">
        <v>1</v>
      </c>
      <c r="E45" s="1">
        <f t="shared" si="0"/>
        <v>44216</v>
      </c>
      <c r="F45" s="2">
        <f t="shared" ca="1" si="1"/>
        <v>0</v>
      </c>
      <c r="G45" t="str">
        <f t="shared" ca="1" si="2"/>
        <v>منتهي</v>
      </c>
      <c r="H45">
        <f>ROW()</f>
        <v>45</v>
      </c>
    </row>
    <row r="46" spans="2:8" x14ac:dyDescent="0.85">
      <c r="B46" t="s">
        <v>45</v>
      </c>
      <c r="C46" s="1">
        <v>42027</v>
      </c>
      <c r="D46">
        <v>3</v>
      </c>
      <c r="E46" s="1">
        <f t="shared" si="0"/>
        <v>43122</v>
      </c>
      <c r="F46" s="2">
        <f t="shared" ca="1" si="1"/>
        <v>0</v>
      </c>
      <c r="G46" t="str">
        <f t="shared" ca="1" si="2"/>
        <v>منتهي</v>
      </c>
      <c r="H46">
        <f>ROW()</f>
        <v>46</v>
      </c>
    </row>
  </sheetData>
  <mergeCells count="1">
    <mergeCell ref="B2:G2"/>
  </mergeCells>
  <conditionalFormatting sqref="F4:F46">
    <cfRule type="iconSet" priority="1">
      <iconSet iconSet="3Flags">
        <cfvo type="percent" val="0"/>
        <cfvo type="num" val="0" gte="0"/>
        <cfvo type="num" val="6" gte="0"/>
      </iconSet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3532A-77D6-4386-9E51-82A9D3651257}">
  <dimension ref="A1:N90"/>
  <sheetViews>
    <sheetView showGridLines="0" rightToLeft="1" tabSelected="1" workbookViewId="0"/>
  </sheetViews>
  <sheetFormatPr defaultRowHeight="22" x14ac:dyDescent="0.85"/>
  <cols>
    <col min="1" max="1" width="10.92578125" bestFit="1" customWidth="1"/>
    <col min="2" max="2" width="18.2109375" bestFit="1" customWidth="1"/>
  </cols>
  <sheetData>
    <row r="1" spans="3:14" ht="22.5" thickBot="1" x14ac:dyDescent="0.9"/>
    <row r="2" spans="3:14" x14ac:dyDescent="0.85">
      <c r="C2" s="18" t="s">
        <v>72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20"/>
    </row>
    <row r="3" spans="3:14" x14ac:dyDescent="0.85"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3"/>
    </row>
    <row r="4" spans="3:14" x14ac:dyDescent="0.85">
      <c r="C4" s="12"/>
      <c r="D4" s="13"/>
      <c r="E4" s="13"/>
      <c r="F4" s="13"/>
      <c r="G4" s="13"/>
      <c r="H4" s="13"/>
      <c r="I4" s="13"/>
      <c r="J4" s="13"/>
      <c r="K4" s="13"/>
      <c r="L4" s="13"/>
      <c r="M4" s="13"/>
      <c r="N4" s="14"/>
    </row>
    <row r="5" spans="3:14" x14ac:dyDescent="0.85"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4"/>
    </row>
    <row r="6" spans="3:14" x14ac:dyDescent="0.85"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</row>
    <row r="7" spans="3:14" x14ac:dyDescent="0.85"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  <c r="N7" s="14"/>
    </row>
    <row r="8" spans="3:14" x14ac:dyDescent="0.85">
      <c r="C8" s="12"/>
      <c r="D8" s="13"/>
      <c r="E8" s="13"/>
      <c r="F8" s="13"/>
      <c r="G8" s="13"/>
      <c r="H8" s="13"/>
      <c r="I8" s="13"/>
      <c r="J8" s="13"/>
      <c r="K8" s="13"/>
      <c r="L8" s="13"/>
      <c r="M8" s="13"/>
      <c r="N8" s="14"/>
    </row>
    <row r="9" spans="3:14" x14ac:dyDescent="0.85"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14"/>
    </row>
    <row r="10" spans="3:14" x14ac:dyDescent="0.85">
      <c r="C10" s="12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4"/>
    </row>
    <row r="11" spans="3:14" x14ac:dyDescent="0.85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</row>
    <row r="12" spans="3:14" x14ac:dyDescent="0.85"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4"/>
    </row>
    <row r="13" spans="3:14" x14ac:dyDescent="0.85"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</row>
    <row r="14" spans="3:14" x14ac:dyDescent="0.85"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4"/>
    </row>
    <row r="15" spans="3:14" x14ac:dyDescent="0.85"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4"/>
    </row>
    <row r="16" spans="3:14" x14ac:dyDescent="0.85"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4"/>
    </row>
    <row r="17" spans="1:14" x14ac:dyDescent="0.85"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4"/>
    </row>
    <row r="18" spans="1:14" x14ac:dyDescent="0.85">
      <c r="C18" s="12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4"/>
    </row>
    <row r="19" spans="1:14" x14ac:dyDescent="0.85">
      <c r="C19" s="12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</row>
    <row r="20" spans="1:14" ht="22.5" thickBot="1" x14ac:dyDescent="0.9"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7"/>
    </row>
    <row r="31" spans="1:14" x14ac:dyDescent="0.85">
      <c r="A31" s="9" t="s">
        <v>54</v>
      </c>
      <c r="B31" t="s">
        <v>64</v>
      </c>
    </row>
    <row r="32" spans="1:14" x14ac:dyDescent="0.85">
      <c r="A32" s="10" t="s">
        <v>56</v>
      </c>
      <c r="B32" s="11">
        <v>1</v>
      </c>
    </row>
    <row r="33" spans="1:2" x14ac:dyDescent="0.85">
      <c r="A33" s="10" t="s">
        <v>57</v>
      </c>
      <c r="B33" s="11">
        <v>1</v>
      </c>
    </row>
    <row r="34" spans="1:2" x14ac:dyDescent="0.85">
      <c r="A34" s="10" t="s">
        <v>58</v>
      </c>
      <c r="B34" s="11">
        <v>1</v>
      </c>
    </row>
    <row r="35" spans="1:2" x14ac:dyDescent="0.85">
      <c r="A35" s="10" t="s">
        <v>59</v>
      </c>
      <c r="B35" s="11">
        <v>1</v>
      </c>
    </row>
    <row r="36" spans="1:2" x14ac:dyDescent="0.85">
      <c r="A36" s="10" t="s">
        <v>60</v>
      </c>
      <c r="B36" s="11">
        <v>1</v>
      </c>
    </row>
    <row r="37" spans="1:2" x14ac:dyDescent="0.85">
      <c r="A37" s="10" t="s">
        <v>61</v>
      </c>
      <c r="B37" s="11">
        <v>5</v>
      </c>
    </row>
    <row r="38" spans="1:2" x14ac:dyDescent="0.85">
      <c r="A38" s="10" t="s">
        <v>62</v>
      </c>
      <c r="B38" s="11">
        <v>29</v>
      </c>
    </row>
    <row r="39" spans="1:2" x14ac:dyDescent="0.85">
      <c r="A39" s="10" t="s">
        <v>63</v>
      </c>
      <c r="B39" s="11">
        <v>4</v>
      </c>
    </row>
    <row r="40" spans="1:2" x14ac:dyDescent="0.85">
      <c r="A40" s="10" t="s">
        <v>55</v>
      </c>
      <c r="B40" s="11">
        <v>43</v>
      </c>
    </row>
    <row r="49" spans="1:2" x14ac:dyDescent="0.85">
      <c r="A49" s="9" t="s">
        <v>54</v>
      </c>
      <c r="B49" t="s">
        <v>64</v>
      </c>
    </row>
    <row r="50" spans="1:2" x14ac:dyDescent="0.85">
      <c r="A50" s="10" t="s">
        <v>65</v>
      </c>
      <c r="B50" s="11">
        <v>1</v>
      </c>
    </row>
    <row r="51" spans="1:2" x14ac:dyDescent="0.85">
      <c r="A51" s="10" t="s">
        <v>66</v>
      </c>
      <c r="B51" s="11">
        <v>1</v>
      </c>
    </row>
    <row r="52" spans="1:2" x14ac:dyDescent="0.85">
      <c r="A52" s="10" t="s">
        <v>67</v>
      </c>
      <c r="B52" s="11">
        <v>2</v>
      </c>
    </row>
    <row r="53" spans="1:2" x14ac:dyDescent="0.85">
      <c r="A53" s="10" t="s">
        <v>62</v>
      </c>
      <c r="B53" s="11">
        <v>3</v>
      </c>
    </row>
    <row r="54" spans="1:2" x14ac:dyDescent="0.85">
      <c r="A54" s="10" t="s">
        <v>63</v>
      </c>
      <c r="B54" s="11">
        <v>10</v>
      </c>
    </row>
    <row r="55" spans="1:2" x14ac:dyDescent="0.85">
      <c r="A55" s="10" t="s">
        <v>68</v>
      </c>
      <c r="B55" s="11">
        <v>5</v>
      </c>
    </row>
    <row r="56" spans="1:2" x14ac:dyDescent="0.85">
      <c r="A56" s="10" t="s">
        <v>69</v>
      </c>
      <c r="B56" s="11">
        <v>18</v>
      </c>
    </row>
    <row r="57" spans="1:2" x14ac:dyDescent="0.85">
      <c r="A57" s="10" t="s">
        <v>70</v>
      </c>
      <c r="B57" s="11">
        <v>2</v>
      </c>
    </row>
    <row r="58" spans="1:2" x14ac:dyDescent="0.85">
      <c r="A58" s="10" t="s">
        <v>71</v>
      </c>
      <c r="B58" s="11">
        <v>1</v>
      </c>
    </row>
    <row r="59" spans="1:2" x14ac:dyDescent="0.85">
      <c r="A59" s="10" t="s">
        <v>55</v>
      </c>
      <c r="B59" s="11">
        <v>43</v>
      </c>
    </row>
    <row r="67" spans="1:2" x14ac:dyDescent="0.85">
      <c r="A67" s="9" t="s">
        <v>54</v>
      </c>
      <c r="B67" t="s">
        <v>64</v>
      </c>
    </row>
    <row r="68" spans="1:2" x14ac:dyDescent="0.85">
      <c r="A68" s="10" t="s">
        <v>50</v>
      </c>
      <c r="B68" s="11">
        <v>5</v>
      </c>
    </row>
    <row r="69" spans="1:2" x14ac:dyDescent="0.85">
      <c r="A69" s="10" t="s">
        <v>51</v>
      </c>
      <c r="B69" s="11">
        <v>26</v>
      </c>
    </row>
    <row r="70" spans="1:2" x14ac:dyDescent="0.85">
      <c r="A70" s="10" t="s">
        <v>49</v>
      </c>
      <c r="B70" s="11">
        <v>12</v>
      </c>
    </row>
    <row r="71" spans="1:2" x14ac:dyDescent="0.85">
      <c r="A71" s="10" t="s">
        <v>55</v>
      </c>
      <c r="B71" s="11">
        <v>43</v>
      </c>
    </row>
    <row r="84" spans="1:2" x14ac:dyDescent="0.85">
      <c r="A84" s="9" t="s">
        <v>54</v>
      </c>
      <c r="B84" t="s">
        <v>64</v>
      </c>
    </row>
    <row r="85" spans="1:2" x14ac:dyDescent="0.85">
      <c r="A85" s="10">
        <v>1</v>
      </c>
      <c r="B85" s="11">
        <v>16</v>
      </c>
    </row>
    <row r="86" spans="1:2" x14ac:dyDescent="0.85">
      <c r="A86" s="10">
        <v>2</v>
      </c>
      <c r="B86" s="11">
        <v>2</v>
      </c>
    </row>
    <row r="87" spans="1:2" x14ac:dyDescent="0.85">
      <c r="A87" s="10">
        <v>3</v>
      </c>
      <c r="B87" s="11">
        <v>22</v>
      </c>
    </row>
    <row r="88" spans="1:2" x14ac:dyDescent="0.85">
      <c r="A88" s="10">
        <v>4</v>
      </c>
      <c r="B88" s="11">
        <v>1</v>
      </c>
    </row>
    <row r="89" spans="1:2" x14ac:dyDescent="0.85">
      <c r="A89" s="10">
        <v>5</v>
      </c>
      <c r="B89" s="11">
        <v>2</v>
      </c>
    </row>
    <row r="90" spans="1:2" x14ac:dyDescent="0.85">
      <c r="A90" s="10" t="s">
        <v>55</v>
      </c>
      <c r="B90" s="11">
        <v>43</v>
      </c>
    </row>
  </sheetData>
  <mergeCells count="1">
    <mergeCell ref="C2:N3"/>
  </mergeCells>
  <pageMargins left="0.7" right="0.7" top="0.75" bottom="0.75" header="0.3" footer="0.3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179F7-7653-48E5-B905-20DE10AF8424}">
  <dimension ref="A1:J326"/>
  <sheetViews>
    <sheetView showGridLines="0" rightToLeft="1" topLeftCell="D1" workbookViewId="0">
      <pane ySplit="4" topLeftCell="A5" activePane="bottomLeft" state="frozen"/>
      <selection activeCell="D1" sqref="D1"/>
      <selection pane="bottomLeft" activeCell="G2" sqref="G2"/>
    </sheetView>
  </sheetViews>
  <sheetFormatPr defaultRowHeight="22" x14ac:dyDescent="0.85"/>
  <cols>
    <col min="1" max="3" width="0" hidden="1" customWidth="1"/>
    <col min="5" max="5" width="20.2109375" bestFit="1" customWidth="1"/>
    <col min="6" max="6" width="12.28515625" customWidth="1"/>
    <col min="7" max="7" width="15.140625" customWidth="1"/>
    <col min="8" max="8" width="12.2109375" customWidth="1"/>
    <col min="9" max="9" width="21.92578125" customWidth="1"/>
    <col min="10" max="10" width="14.92578125" customWidth="1"/>
  </cols>
  <sheetData>
    <row r="1" spans="1:10" ht="11.5" customHeight="1" x14ac:dyDescent="0.85"/>
    <row r="2" spans="1:10" x14ac:dyDescent="0.85">
      <c r="F2" s="8" t="s">
        <v>48</v>
      </c>
      <c r="G2" s="7" t="s">
        <v>49</v>
      </c>
    </row>
    <row r="3" spans="1:10" ht="11.5" customHeight="1" x14ac:dyDescent="0.85"/>
    <row r="4" spans="1:10" x14ac:dyDescent="0.85">
      <c r="E4" t="s">
        <v>0</v>
      </c>
      <c r="F4" t="s">
        <v>1</v>
      </c>
      <c r="G4" t="s">
        <v>2</v>
      </c>
      <c r="H4" t="s">
        <v>46</v>
      </c>
      <c r="I4" t="s">
        <v>47</v>
      </c>
      <c r="J4" t="s">
        <v>48</v>
      </c>
    </row>
    <row r="5" spans="1:10" x14ac:dyDescent="0.85">
      <c r="A5">
        <f ca="1">IF((ISNUMBER(SEARCH($G$2,الرئيسية!G4)))=TRUE,الرئيسية!H4,"")</f>
        <v>4</v>
      </c>
      <c r="B5">
        <f ca="1">IFERROR(SMALL($A$5:$A$325,ROWS($A$5:A5)),"")</f>
        <v>4</v>
      </c>
      <c r="E5" t="str" cm="1">
        <f t="array" aca="1" ref="E5" ca="1">IFERROR(INDEX(الرئيسية!B:G,البحث!B5,1),"")</f>
        <v>احمد وليد عبدالكريم الزغول</v>
      </c>
      <c r="F5" s="1" cm="1">
        <f t="array" aca="1" ref="F5" ca="1">IFERROR(INDEX(الرئيسية!B:G,البحث!B5,2),"")</f>
        <v>43706</v>
      </c>
      <c r="G5" cm="1">
        <f t="array" aca="1" ref="G5" ca="1">IFERROR(INDEX(الرئيسية!B:G,البحث!B5,3),"")</f>
        <v>1</v>
      </c>
      <c r="H5" s="1" cm="1">
        <f t="array" aca="1" ref="H5" ca="1">IFERROR(INDEX(الرئيسية!B:G,البحث!B5,4),"")</f>
        <v>44071</v>
      </c>
      <c r="I5" s="6" cm="1">
        <f t="array" aca="1" ref="I5" ca="1">IFERROR(INDEX(الرئيسية!B:G,البحث!B5,5),"")</f>
        <v>0</v>
      </c>
      <c r="J5" t="str" cm="1">
        <f t="array" aca="1" ref="J5" ca="1">IFERROR(INDEX(الرئيسية!B:G,البحث!B5,6),"")</f>
        <v>منتهي</v>
      </c>
    </row>
    <row r="6" spans="1:10" x14ac:dyDescent="0.85">
      <c r="A6" t="str">
        <f ca="1">IF((ISNUMBER(SEARCH($G$2,الرئيسية!G5)))=TRUE,الرئيسية!H5,"")</f>
        <v/>
      </c>
      <c r="B6">
        <f ca="1">IFERROR(SMALL($A$5:$A$325,ROWS($A$5:A6)),"")</f>
        <v>6</v>
      </c>
      <c r="E6" t="str" cm="1">
        <f t="array" aca="1" ref="E6" ca="1">IFERROR(INDEX(الرئيسية!B:G,البحث!B6,1),"")</f>
        <v>محمد احمد قاسم عناب</v>
      </c>
      <c r="F6" s="1" cm="1">
        <f t="array" aca="1" ref="F6" ca="1">IFERROR(INDEX(الرئيسية!B:G,البحث!B6,2),"")</f>
        <v>40602</v>
      </c>
      <c r="G6" cm="1">
        <f t="array" aca="1" ref="G6" ca="1">IFERROR(INDEX(الرئيسية!B:G,البحث!B6,3),"")</f>
        <v>3</v>
      </c>
      <c r="H6" s="1" cm="1">
        <f t="array" aca="1" ref="H6" ca="1">IFERROR(INDEX(الرئيسية!B:G,البحث!B6,4),"")</f>
        <v>41697</v>
      </c>
      <c r="I6" s="6" cm="1">
        <f t="array" aca="1" ref="I6" ca="1">IFERROR(INDEX(الرئيسية!B:G,البحث!B6,5),"")</f>
        <v>0</v>
      </c>
      <c r="J6" t="str" cm="1">
        <f t="array" aca="1" ref="J6" ca="1">IFERROR(INDEX(الرئيسية!B:G,البحث!B6,6),"")</f>
        <v>منتهي</v>
      </c>
    </row>
    <row r="7" spans="1:10" x14ac:dyDescent="0.85">
      <c r="A7">
        <f ca="1">IF((ISNUMBER(SEARCH($G$2,الرئيسية!G6)))=TRUE,الرئيسية!H6,"")</f>
        <v>6</v>
      </c>
      <c r="B7">
        <f ca="1">IFERROR(SMALL($A$5:$A$325,ROWS($A$5:A7)),"")</f>
        <v>13</v>
      </c>
      <c r="E7" t="str" cm="1">
        <f t="array" aca="1" ref="E7" ca="1">IFERROR(INDEX(الرئيسية!B:G,البحث!B7,1),"")</f>
        <v>عمر منير جميل الروسان</v>
      </c>
      <c r="F7" s="1" cm="1">
        <f t="array" aca="1" ref="F7" ca="1">IFERROR(INDEX(الرئيسية!B:G,البحث!B7,2),"")</f>
        <v>43577</v>
      </c>
      <c r="G7" cm="1">
        <f t="array" aca="1" ref="G7" ca="1">IFERROR(INDEX(الرئيسية!B:G,البحث!B7,3),"")</f>
        <v>1</v>
      </c>
      <c r="H7" s="1" cm="1">
        <f t="array" aca="1" ref="H7" ca="1">IFERROR(INDEX(الرئيسية!B:G,البحث!B7,4),"")</f>
        <v>43942</v>
      </c>
      <c r="I7" s="6" cm="1">
        <f t="array" aca="1" ref="I7" ca="1">IFERROR(INDEX(الرئيسية!B:G,البحث!B7,5),"")</f>
        <v>0</v>
      </c>
      <c r="J7" t="str" cm="1">
        <f t="array" aca="1" ref="J7" ca="1">IFERROR(INDEX(الرئيسية!B:G,البحث!B7,6),"")</f>
        <v>منتهي</v>
      </c>
    </row>
    <row r="8" spans="1:10" x14ac:dyDescent="0.85">
      <c r="A8" t="str">
        <f ca="1">IF((ISNUMBER(SEARCH($G$2,الرئيسية!G7)))=TRUE,الرئيسية!H7,"")</f>
        <v/>
      </c>
      <c r="B8">
        <f ca="1">IFERROR(SMALL($A$5:$A$325,ROWS($A$5:A8)),"")</f>
        <v>14</v>
      </c>
      <c r="E8" t="str" cm="1">
        <f t="array" aca="1" ref="E8" ca="1">IFERROR(INDEX(الرئيسية!B:G,البحث!B8,1),"")</f>
        <v>لجين ايمن محمد البكار</v>
      </c>
      <c r="F8" s="1" cm="1">
        <f t="array" aca="1" ref="F8" ca="1">IFERROR(INDEX(الرئيسية!B:G,البحث!B8,2),"")</f>
        <v>43560</v>
      </c>
      <c r="G8" cm="1">
        <f t="array" aca="1" ref="G8" ca="1">IFERROR(INDEX(الرئيسية!B:G,البحث!B8,3),"")</f>
        <v>1</v>
      </c>
      <c r="H8" s="1" cm="1">
        <f t="array" aca="1" ref="H8" ca="1">IFERROR(INDEX(الرئيسية!B:G,البحث!B8,4),"")</f>
        <v>43925</v>
      </c>
      <c r="I8" s="6" cm="1">
        <f t="array" aca="1" ref="I8" ca="1">IFERROR(INDEX(الرئيسية!B:G,البحث!B8,5),"")</f>
        <v>0</v>
      </c>
      <c r="J8" t="str" cm="1">
        <f t="array" aca="1" ref="J8" ca="1">IFERROR(INDEX(الرئيسية!B:G,البحث!B8,6),"")</f>
        <v>منتهي</v>
      </c>
    </row>
    <row r="9" spans="1:10" x14ac:dyDescent="0.85">
      <c r="A9" t="str">
        <f ca="1">IF((ISNUMBER(SEARCH($G$2,الرئيسية!G8)))=TRUE,الرئيسية!H8,"")</f>
        <v/>
      </c>
      <c r="B9">
        <f ca="1">IFERROR(SMALL($A$5:$A$325,ROWS($A$5:A9)),"")</f>
        <v>16</v>
      </c>
      <c r="E9" t="str" cm="1">
        <f t="array" aca="1" ref="E9" ca="1">IFERROR(INDEX(الرئيسية!B:G,البحث!B9,1),"")</f>
        <v>نيفين مطر احمد الدرابسه</v>
      </c>
      <c r="F9" s="1" cm="1">
        <f t="array" aca="1" ref="F9" ca="1">IFERROR(INDEX(الرئيسية!B:G,البحث!B9,2),"")</f>
        <v>42843</v>
      </c>
      <c r="G9" cm="1">
        <f t="array" aca="1" ref="G9" ca="1">IFERROR(INDEX(الرئيسية!B:G,البحث!B9,3),"")</f>
        <v>1</v>
      </c>
      <c r="H9" s="1" cm="1">
        <f t="array" aca="1" ref="H9" ca="1">IFERROR(INDEX(الرئيسية!B:G,البحث!B9,4),"")</f>
        <v>43208</v>
      </c>
      <c r="I9" s="6" cm="1">
        <f t="array" aca="1" ref="I9" ca="1">IFERROR(INDEX(الرئيسية!B:G,البحث!B9,5),"")</f>
        <v>0</v>
      </c>
      <c r="J9" t="str" cm="1">
        <f t="array" aca="1" ref="J9" ca="1">IFERROR(INDEX(الرئيسية!B:G,البحث!B9,6),"")</f>
        <v>منتهي</v>
      </c>
    </row>
    <row r="10" spans="1:10" x14ac:dyDescent="0.85">
      <c r="A10" t="str">
        <f ca="1">IF((ISNUMBER(SEARCH($G$2,الرئيسية!G9)))=TRUE,الرئيسية!H9,"")</f>
        <v/>
      </c>
      <c r="B10">
        <f ca="1">IFERROR(SMALL($A$5:$A$325,ROWS($A$5:A10)),"")</f>
        <v>17</v>
      </c>
      <c r="E10" t="str" cm="1">
        <f t="array" aca="1" ref="E10" ca="1">IFERROR(INDEX(الرئيسية!B:G,البحث!B10,1),"")</f>
        <v>هيا عادل ابراهيم ابو العسل</v>
      </c>
      <c r="F10" s="1" cm="1">
        <f t="array" aca="1" ref="F10" ca="1">IFERROR(INDEX(الرئيسية!B:G,البحث!B10,2),"")</f>
        <v>41070</v>
      </c>
      <c r="G10" cm="1">
        <f t="array" aca="1" ref="G10" ca="1">IFERROR(INDEX(الرئيسية!B:G,البحث!B10,3),"")</f>
        <v>1</v>
      </c>
      <c r="H10" s="1" cm="1">
        <f t="array" aca="1" ref="H10" ca="1">IFERROR(INDEX(الرئيسية!B:G,البحث!B10,4),"")</f>
        <v>41435</v>
      </c>
      <c r="I10" s="6" cm="1">
        <f t="array" aca="1" ref="I10" ca="1">IFERROR(INDEX(الرئيسية!B:G,البحث!B10,5),"")</f>
        <v>0</v>
      </c>
      <c r="J10" t="str" cm="1">
        <f t="array" aca="1" ref="J10" ca="1">IFERROR(INDEX(الرئيسية!B:G,البحث!B10,6),"")</f>
        <v>منتهي</v>
      </c>
    </row>
    <row r="11" spans="1:10" x14ac:dyDescent="0.85">
      <c r="A11" t="str">
        <f ca="1">IF((ISNUMBER(SEARCH($G$2,الرئيسية!G10)))=TRUE,الرئيسية!H10,"")</f>
        <v/>
      </c>
      <c r="B11">
        <f ca="1">IFERROR(SMALL($A$5:$A$325,ROWS($A$5:A11)),"")</f>
        <v>21</v>
      </c>
      <c r="E11" t="str" cm="1">
        <f t="array" aca="1" ref="E11" ca="1">IFERROR(INDEX(الرئيسية!B:G,البحث!B11,1),"")</f>
        <v>وئام محمد موسى الشبول</v>
      </c>
      <c r="F11" s="1" cm="1">
        <f t="array" aca="1" ref="F11" ca="1">IFERROR(INDEX(الرئيسية!B:G,البحث!B11,2),"")</f>
        <v>43851</v>
      </c>
      <c r="G11" cm="1">
        <f t="array" aca="1" ref="G11" ca="1">IFERROR(INDEX(الرئيسية!B:G,البحث!B11,3),"")</f>
        <v>1</v>
      </c>
      <c r="H11" s="1" cm="1">
        <f t="array" aca="1" ref="H11" ca="1">IFERROR(INDEX(الرئيسية!B:G,البحث!B11,4),"")</f>
        <v>44216</v>
      </c>
      <c r="I11" s="6" cm="1">
        <f t="array" aca="1" ref="I11" ca="1">IFERROR(INDEX(الرئيسية!B:G,البحث!B11,5),"")</f>
        <v>0</v>
      </c>
      <c r="J11" t="str" cm="1">
        <f t="array" aca="1" ref="J11" ca="1">IFERROR(INDEX(الرئيسية!B:G,البحث!B11,6),"")</f>
        <v>منتهي</v>
      </c>
    </row>
    <row r="12" spans="1:10" x14ac:dyDescent="0.85">
      <c r="A12" t="str">
        <f ca="1">IF((ISNUMBER(SEARCH($G$2,الرئيسية!G11)))=TRUE,الرئيسية!H11,"")</f>
        <v/>
      </c>
      <c r="B12">
        <f ca="1">IFERROR(SMALL($A$5:$A$325,ROWS($A$5:A12)),"")</f>
        <v>23</v>
      </c>
      <c r="E12" t="str" cm="1">
        <f t="array" aca="1" ref="E12" ca="1">IFERROR(INDEX(الرئيسية!B:G,البحث!B12,1),"")</f>
        <v>يارا شاهر عبدالله الرفاعي</v>
      </c>
      <c r="F12" s="1" cm="1">
        <f t="array" aca="1" ref="F12" ca="1">IFERROR(INDEX(الرئيسية!B:G,البحث!B12,2),"")</f>
        <v>43851</v>
      </c>
      <c r="G12" cm="1">
        <f t="array" aca="1" ref="G12" ca="1">IFERROR(INDEX(الرئيسية!B:G,البحث!B12,3),"")</f>
        <v>1</v>
      </c>
      <c r="H12" s="1" cm="1">
        <f t="array" aca="1" ref="H12" ca="1">IFERROR(INDEX(الرئيسية!B:G,البحث!B12,4),"")</f>
        <v>44216</v>
      </c>
      <c r="I12" s="6" cm="1">
        <f t="array" aca="1" ref="I12" ca="1">IFERROR(INDEX(الرئيسية!B:G,البحث!B12,5),"")</f>
        <v>0</v>
      </c>
      <c r="J12" t="str" cm="1">
        <f t="array" aca="1" ref="J12" ca="1">IFERROR(INDEX(الرئيسية!B:G,البحث!B12,6),"")</f>
        <v>منتهي</v>
      </c>
    </row>
    <row r="13" spans="1:10" x14ac:dyDescent="0.85">
      <c r="A13" t="str">
        <f ca="1">IF((ISNUMBER(SEARCH($G$2,الرئيسية!G12)))=TRUE,الرئيسية!H12,"")</f>
        <v/>
      </c>
      <c r="B13">
        <f ca="1">IFERROR(SMALL($A$5:$A$325,ROWS($A$5:A13)),"")</f>
        <v>24</v>
      </c>
      <c r="E13" t="str" cm="1">
        <f t="array" aca="1" ref="E13" ca="1">IFERROR(INDEX(الرئيسية!B:G,البحث!B13,1),"")</f>
        <v>بتول زيد محمود المومني</v>
      </c>
      <c r="F13" s="1" cm="1">
        <f t="array" aca="1" ref="F13" ca="1">IFERROR(INDEX(الرئيسية!B:G,البحث!B13,2),"")</f>
        <v>43851</v>
      </c>
      <c r="G13" cm="1">
        <f t="array" aca="1" ref="G13" ca="1">IFERROR(INDEX(الرئيسية!B:G,البحث!B13,3),"")</f>
        <v>1</v>
      </c>
      <c r="H13" s="1" cm="1">
        <f t="array" aca="1" ref="H13" ca="1">IFERROR(INDEX(الرئيسية!B:G,البحث!B13,4),"")</f>
        <v>44216</v>
      </c>
      <c r="I13" s="6" cm="1">
        <f t="array" aca="1" ref="I13" ca="1">IFERROR(INDEX(الرئيسية!B:G,البحث!B13,5),"")</f>
        <v>0</v>
      </c>
      <c r="J13" t="str" cm="1">
        <f t="array" aca="1" ref="J13" ca="1">IFERROR(INDEX(الرئيسية!B:G,البحث!B13,6),"")</f>
        <v>منتهي</v>
      </c>
    </row>
    <row r="14" spans="1:10" x14ac:dyDescent="0.85">
      <c r="A14">
        <f ca="1">IF((ISNUMBER(SEARCH($G$2,الرئيسية!G13)))=TRUE,الرئيسية!H13,"")</f>
        <v>13</v>
      </c>
      <c r="B14">
        <f ca="1">IFERROR(SMALL($A$5:$A$325,ROWS($A$5:A14)),"")</f>
        <v>25</v>
      </c>
      <c r="E14" t="str" cm="1">
        <f t="array" aca="1" ref="E14" ca="1">IFERROR(INDEX(الرئيسية!B:G,البحث!B14,1),"")</f>
        <v>رهف سعيد محمد امام</v>
      </c>
      <c r="F14" s="1" cm="1">
        <f t="array" aca="1" ref="F14" ca="1">IFERROR(INDEX(الرئيسية!B:G,البحث!B14,2),"")</f>
        <v>43851</v>
      </c>
      <c r="G14" cm="1">
        <f t="array" aca="1" ref="G14" ca="1">IFERROR(INDEX(الرئيسية!B:G,البحث!B14,3),"")</f>
        <v>1</v>
      </c>
      <c r="H14" s="1" cm="1">
        <f t="array" aca="1" ref="H14" ca="1">IFERROR(INDEX(الرئيسية!B:G,البحث!B14,4),"")</f>
        <v>44216</v>
      </c>
      <c r="I14" s="6" cm="1">
        <f t="array" aca="1" ref="I14" ca="1">IFERROR(INDEX(الرئيسية!B:G,البحث!B14,5),"")</f>
        <v>0</v>
      </c>
      <c r="J14" t="str" cm="1">
        <f t="array" aca="1" ref="J14" ca="1">IFERROR(INDEX(الرئيسية!B:G,البحث!B14,6),"")</f>
        <v>منتهي</v>
      </c>
    </row>
    <row r="15" spans="1:10" x14ac:dyDescent="0.85">
      <c r="A15">
        <f ca="1">IF((ISNUMBER(SEARCH($G$2,الرئيسية!G14)))=TRUE,الرئيسية!H14,"")</f>
        <v>14</v>
      </c>
      <c r="B15">
        <f ca="1">IFERROR(SMALL($A$5:$A$325,ROWS($A$5:A15)),"")</f>
        <v>45</v>
      </c>
      <c r="E15" t="str" cm="1">
        <f t="array" aca="1" ref="E15" ca="1">IFERROR(INDEX(الرئيسية!B:G,البحث!B15,1),"")</f>
        <v>بسمه عامر احمد ابو ورده</v>
      </c>
      <c r="F15" s="1" cm="1">
        <f t="array" aca="1" ref="F15" ca="1">IFERROR(INDEX(الرئيسية!B:G,البحث!B15,2),"")</f>
        <v>43851</v>
      </c>
      <c r="G15" cm="1">
        <f t="array" aca="1" ref="G15" ca="1">IFERROR(INDEX(الرئيسية!B:G,البحث!B15,3),"")</f>
        <v>1</v>
      </c>
      <c r="H15" s="1" cm="1">
        <f t="array" aca="1" ref="H15" ca="1">IFERROR(INDEX(الرئيسية!B:G,البحث!B15,4),"")</f>
        <v>44216</v>
      </c>
      <c r="I15" s="6" cm="1">
        <f t="array" aca="1" ref="I15" ca="1">IFERROR(INDEX(الرئيسية!B:G,البحث!B15,5),"")</f>
        <v>0</v>
      </c>
      <c r="J15" t="str" cm="1">
        <f t="array" aca="1" ref="J15" ca="1">IFERROR(INDEX(الرئيسية!B:G,البحث!B15,6),"")</f>
        <v>منتهي</v>
      </c>
    </row>
    <row r="16" spans="1:10" x14ac:dyDescent="0.85">
      <c r="A16" t="str">
        <f ca="1">IF((ISNUMBER(SEARCH($G$2,الرئيسية!G15)))=TRUE,الرئيسية!H15,"")</f>
        <v/>
      </c>
      <c r="B16">
        <f ca="1">IFERROR(SMALL($A$5:$A$325,ROWS($A$5:A16)),"")</f>
        <v>46</v>
      </c>
      <c r="E16" t="str" cm="1">
        <f t="array" aca="1" ref="E16" ca="1">IFERROR(INDEX(الرئيسية!B:G,البحث!B16,1),"")</f>
        <v>داليانا بسام محمد رحال</v>
      </c>
      <c r="F16" s="1" cm="1">
        <f t="array" aca="1" ref="F16" ca="1">IFERROR(INDEX(الرئيسية!B:G,البحث!B16,2),"")</f>
        <v>42027</v>
      </c>
      <c r="G16" cm="1">
        <f t="array" aca="1" ref="G16" ca="1">IFERROR(INDEX(الرئيسية!B:G,البحث!B16,3),"")</f>
        <v>3</v>
      </c>
      <c r="H16" s="1" cm="1">
        <f t="array" aca="1" ref="H16" ca="1">IFERROR(INDEX(الرئيسية!B:G,البحث!B16,4),"")</f>
        <v>43122</v>
      </c>
      <c r="I16" s="6" cm="1">
        <f t="array" aca="1" ref="I16" ca="1">IFERROR(INDEX(الرئيسية!B:G,البحث!B16,5),"")</f>
        <v>0</v>
      </c>
      <c r="J16" t="str" cm="1">
        <f t="array" aca="1" ref="J16" ca="1">IFERROR(INDEX(الرئيسية!B:G,البحث!B16,6),"")</f>
        <v>منتهي</v>
      </c>
    </row>
    <row r="17" spans="1:10" x14ac:dyDescent="0.85">
      <c r="A17">
        <f ca="1">IF((ISNUMBER(SEARCH($G$2,الرئيسية!G16)))=TRUE,الرئيسية!H16,"")</f>
        <v>16</v>
      </c>
      <c r="B17" t="str">
        <f ca="1">IFERROR(SMALL($A$5:$A$325,ROWS($A$5:A17)),"")</f>
        <v/>
      </c>
      <c r="E17" t="str" cm="1">
        <f t="array" aca="1" ref="E17" ca="1">IFERROR(INDEX(الرئيسية!B:G,البحث!B17,1),"")</f>
        <v/>
      </c>
      <c r="F17" s="1" t="str" cm="1">
        <f t="array" aca="1" ref="F17" ca="1">IFERROR(INDEX(الرئيسية!B:G,البحث!B17,2),"")</f>
        <v/>
      </c>
      <c r="G17" t="str" cm="1">
        <f t="array" aca="1" ref="G17" ca="1">IFERROR(INDEX(الرئيسية!B:G,البحث!B17,3),"")</f>
        <v/>
      </c>
      <c r="H17" s="1" t="str" cm="1">
        <f t="array" aca="1" ref="H17" ca="1">IFERROR(INDEX(الرئيسية!B:G,البحث!B17,4),"")</f>
        <v/>
      </c>
      <c r="I17" s="6" t="str" cm="1">
        <f t="array" aca="1" ref="I17" ca="1">IFERROR(INDEX(الرئيسية!B:G,البحث!B17,5),"")</f>
        <v/>
      </c>
      <c r="J17" t="str" cm="1">
        <f t="array" aca="1" ref="J17" ca="1">IFERROR(INDEX(الرئيسية!B:G,البحث!B17,6),"")</f>
        <v/>
      </c>
    </row>
    <row r="18" spans="1:10" x14ac:dyDescent="0.85">
      <c r="A18">
        <f ca="1">IF((ISNUMBER(SEARCH($G$2,الرئيسية!G17)))=TRUE,الرئيسية!H17,"")</f>
        <v>17</v>
      </c>
      <c r="B18" t="str">
        <f ca="1">IFERROR(SMALL($A$5:$A$325,ROWS($A$5:A18)),"")</f>
        <v/>
      </c>
      <c r="E18" t="str" cm="1">
        <f t="array" aca="1" ref="E18" ca="1">IFERROR(INDEX(الرئيسية!B:G,البحث!B18,1),"")</f>
        <v/>
      </c>
      <c r="F18" s="1" t="str" cm="1">
        <f t="array" aca="1" ref="F18" ca="1">IFERROR(INDEX(الرئيسية!B:G,البحث!B18,2),"")</f>
        <v/>
      </c>
      <c r="G18" t="str" cm="1">
        <f t="array" aca="1" ref="G18" ca="1">IFERROR(INDEX(الرئيسية!B:G,البحث!B18,3),"")</f>
        <v/>
      </c>
      <c r="H18" s="1" t="str" cm="1">
        <f t="array" aca="1" ref="H18" ca="1">IFERROR(INDEX(الرئيسية!B:G,البحث!B18,4),"")</f>
        <v/>
      </c>
      <c r="I18" s="6" t="str" cm="1">
        <f t="array" aca="1" ref="I18" ca="1">IFERROR(INDEX(الرئيسية!B:G,البحث!B18,5),"")</f>
        <v/>
      </c>
      <c r="J18" t="str" cm="1">
        <f t="array" aca="1" ref="J18" ca="1">IFERROR(INDEX(الرئيسية!B:G,البحث!B18,6),"")</f>
        <v/>
      </c>
    </row>
    <row r="19" spans="1:10" x14ac:dyDescent="0.85">
      <c r="A19" t="str">
        <f ca="1">IF((ISNUMBER(SEARCH($G$2,الرئيسية!G18)))=TRUE,الرئيسية!H18,"")</f>
        <v/>
      </c>
      <c r="B19" t="str">
        <f ca="1">IFERROR(SMALL($A$5:$A$325,ROWS($A$5:A19)),"")</f>
        <v/>
      </c>
      <c r="E19" t="str" cm="1">
        <f t="array" aca="1" ref="E19" ca="1">IFERROR(INDEX(الرئيسية!B:G,البحث!B19,1),"")</f>
        <v/>
      </c>
      <c r="F19" s="1" t="str" cm="1">
        <f t="array" aca="1" ref="F19" ca="1">IFERROR(INDEX(الرئيسية!B:G,البحث!B19,2),"")</f>
        <v/>
      </c>
      <c r="G19" t="str" cm="1">
        <f t="array" aca="1" ref="G19" ca="1">IFERROR(INDEX(الرئيسية!B:G,البحث!B19,3),"")</f>
        <v/>
      </c>
      <c r="H19" s="1" t="str" cm="1">
        <f t="array" aca="1" ref="H19" ca="1">IFERROR(INDEX(الرئيسية!B:G,البحث!B19,4),"")</f>
        <v/>
      </c>
      <c r="I19" s="6" t="str" cm="1">
        <f t="array" aca="1" ref="I19" ca="1">IFERROR(INDEX(الرئيسية!B:G,البحث!B19,5),"")</f>
        <v/>
      </c>
      <c r="J19" t="str" cm="1">
        <f t="array" aca="1" ref="J19" ca="1">IFERROR(INDEX(الرئيسية!B:G,البحث!B19,6),"")</f>
        <v/>
      </c>
    </row>
    <row r="20" spans="1:10" x14ac:dyDescent="0.85">
      <c r="A20" t="str">
        <f ca="1">IF((ISNUMBER(SEARCH($G$2,الرئيسية!G19)))=TRUE,الرئيسية!H19,"")</f>
        <v/>
      </c>
      <c r="B20" t="str">
        <f ca="1">IFERROR(SMALL($A$5:$A$325,ROWS($A$5:A20)),"")</f>
        <v/>
      </c>
      <c r="E20" t="str" cm="1">
        <f t="array" aca="1" ref="E20" ca="1">IFERROR(INDEX(الرئيسية!B:G,البحث!B20,1),"")</f>
        <v/>
      </c>
      <c r="F20" s="1" t="str" cm="1">
        <f t="array" aca="1" ref="F20" ca="1">IFERROR(INDEX(الرئيسية!B:G,البحث!B20,2),"")</f>
        <v/>
      </c>
      <c r="G20" t="str" cm="1">
        <f t="array" aca="1" ref="G20" ca="1">IFERROR(INDEX(الرئيسية!B:G,البحث!B20,3),"")</f>
        <v/>
      </c>
      <c r="H20" s="1" t="str" cm="1">
        <f t="array" aca="1" ref="H20" ca="1">IFERROR(INDEX(الرئيسية!B:G,البحث!B20,4),"")</f>
        <v/>
      </c>
      <c r="I20" s="6" t="str" cm="1">
        <f t="array" aca="1" ref="I20" ca="1">IFERROR(INDEX(الرئيسية!B:G,البحث!B20,5),"")</f>
        <v/>
      </c>
      <c r="J20" t="str" cm="1">
        <f t="array" aca="1" ref="J20" ca="1">IFERROR(INDEX(الرئيسية!B:G,البحث!B20,6),"")</f>
        <v/>
      </c>
    </row>
    <row r="21" spans="1:10" x14ac:dyDescent="0.85">
      <c r="A21" t="str">
        <f ca="1">IF((ISNUMBER(SEARCH($G$2,الرئيسية!G20)))=TRUE,الرئيسية!H20,"")</f>
        <v/>
      </c>
      <c r="B21" t="str">
        <f ca="1">IFERROR(SMALL($A$5:$A$325,ROWS($A$5:A21)),"")</f>
        <v/>
      </c>
      <c r="E21" t="str" cm="1">
        <f t="array" aca="1" ref="E21" ca="1">IFERROR(INDEX(الرئيسية!B:G,البحث!B21,1),"")</f>
        <v/>
      </c>
      <c r="F21" s="1" t="str" cm="1">
        <f t="array" aca="1" ref="F21" ca="1">IFERROR(INDEX(الرئيسية!B:G,البحث!B21,2),"")</f>
        <v/>
      </c>
      <c r="G21" t="str" cm="1">
        <f t="array" aca="1" ref="G21" ca="1">IFERROR(INDEX(الرئيسية!B:G,البحث!B21,3),"")</f>
        <v/>
      </c>
      <c r="H21" s="1" t="str" cm="1">
        <f t="array" aca="1" ref="H21" ca="1">IFERROR(INDEX(الرئيسية!B:G,البحث!B21,4),"")</f>
        <v/>
      </c>
      <c r="I21" s="6" t="str" cm="1">
        <f t="array" aca="1" ref="I21" ca="1">IFERROR(INDEX(الرئيسية!B:G,البحث!B21,5),"")</f>
        <v/>
      </c>
      <c r="J21" t="str" cm="1">
        <f t="array" aca="1" ref="J21" ca="1">IFERROR(INDEX(الرئيسية!B:G,البحث!B21,6),"")</f>
        <v/>
      </c>
    </row>
    <row r="22" spans="1:10" x14ac:dyDescent="0.85">
      <c r="A22">
        <f ca="1">IF((ISNUMBER(SEARCH($G$2,الرئيسية!G21)))=TRUE,الرئيسية!H21,"")</f>
        <v>21</v>
      </c>
      <c r="B22" t="str">
        <f ca="1">IFERROR(SMALL($A$5:$A$325,ROWS($A$5:A22)),"")</f>
        <v/>
      </c>
      <c r="E22" t="str" cm="1">
        <f t="array" aca="1" ref="E22" ca="1">IFERROR(INDEX(الرئيسية!B:G,البحث!B22,1),"")</f>
        <v/>
      </c>
      <c r="F22" s="1" t="str" cm="1">
        <f t="array" aca="1" ref="F22" ca="1">IFERROR(INDEX(الرئيسية!B:G,البحث!B22,2),"")</f>
        <v/>
      </c>
      <c r="G22" t="str" cm="1">
        <f t="array" aca="1" ref="G22" ca="1">IFERROR(INDEX(الرئيسية!B:G,البحث!B22,3),"")</f>
        <v/>
      </c>
      <c r="H22" s="1" t="str" cm="1">
        <f t="array" aca="1" ref="H22" ca="1">IFERROR(INDEX(الرئيسية!B:G,البحث!B22,4),"")</f>
        <v/>
      </c>
      <c r="I22" s="6" t="str" cm="1">
        <f t="array" aca="1" ref="I22" ca="1">IFERROR(INDEX(الرئيسية!B:G,البحث!B22,5),"")</f>
        <v/>
      </c>
      <c r="J22" t="str" cm="1">
        <f t="array" aca="1" ref="J22" ca="1">IFERROR(INDEX(الرئيسية!B:G,البحث!B22,6),"")</f>
        <v/>
      </c>
    </row>
    <row r="23" spans="1:10" x14ac:dyDescent="0.85">
      <c r="A23" t="str">
        <f ca="1">IF((ISNUMBER(SEARCH($G$2,الرئيسية!G22)))=TRUE,الرئيسية!H22,"")</f>
        <v/>
      </c>
      <c r="B23" t="str">
        <f ca="1">IFERROR(SMALL($A$5:$A$325,ROWS($A$5:A23)),"")</f>
        <v/>
      </c>
      <c r="E23" t="str" cm="1">
        <f t="array" aca="1" ref="E23" ca="1">IFERROR(INDEX(الرئيسية!B:G,البحث!B23,1),"")</f>
        <v/>
      </c>
      <c r="F23" s="1" t="str" cm="1">
        <f t="array" aca="1" ref="F23" ca="1">IFERROR(INDEX(الرئيسية!B:G,البحث!B23,2),"")</f>
        <v/>
      </c>
      <c r="G23" t="str" cm="1">
        <f t="array" aca="1" ref="G23" ca="1">IFERROR(INDEX(الرئيسية!B:G,البحث!B23,3),"")</f>
        <v/>
      </c>
      <c r="H23" s="1" t="str" cm="1">
        <f t="array" aca="1" ref="H23" ca="1">IFERROR(INDEX(الرئيسية!B:G,البحث!B23,4),"")</f>
        <v/>
      </c>
      <c r="I23" s="6" t="str" cm="1">
        <f t="array" aca="1" ref="I23" ca="1">IFERROR(INDEX(الرئيسية!B:G,البحث!B23,5),"")</f>
        <v/>
      </c>
      <c r="J23" t="str" cm="1">
        <f t="array" aca="1" ref="J23" ca="1">IFERROR(INDEX(الرئيسية!B:G,البحث!B23,6),"")</f>
        <v/>
      </c>
    </row>
    <row r="24" spans="1:10" x14ac:dyDescent="0.85">
      <c r="A24">
        <f ca="1">IF((ISNUMBER(SEARCH($G$2,الرئيسية!G23)))=TRUE,الرئيسية!H23,"")</f>
        <v>23</v>
      </c>
      <c r="B24" t="str">
        <f ca="1">IFERROR(SMALL($A$5:$A$325,ROWS($A$5:A24)),"")</f>
        <v/>
      </c>
      <c r="E24" t="str" cm="1">
        <f t="array" aca="1" ref="E24" ca="1">IFERROR(INDEX(الرئيسية!B:G,البحث!B24,1),"")</f>
        <v/>
      </c>
      <c r="F24" s="1" t="str" cm="1">
        <f t="array" aca="1" ref="F24" ca="1">IFERROR(INDEX(الرئيسية!B:G,البحث!B24,2),"")</f>
        <v/>
      </c>
      <c r="G24" t="str" cm="1">
        <f t="array" aca="1" ref="G24" ca="1">IFERROR(INDEX(الرئيسية!B:G,البحث!B24,3),"")</f>
        <v/>
      </c>
      <c r="H24" s="1" t="str" cm="1">
        <f t="array" aca="1" ref="H24" ca="1">IFERROR(INDEX(الرئيسية!B:G,البحث!B24,4),"")</f>
        <v/>
      </c>
      <c r="I24" s="6" t="str" cm="1">
        <f t="array" aca="1" ref="I24" ca="1">IFERROR(INDEX(الرئيسية!B:G,البحث!B24,5),"")</f>
        <v/>
      </c>
      <c r="J24" t="str" cm="1">
        <f t="array" aca="1" ref="J24" ca="1">IFERROR(INDEX(الرئيسية!B:G,البحث!B24,6),"")</f>
        <v/>
      </c>
    </row>
    <row r="25" spans="1:10" x14ac:dyDescent="0.85">
      <c r="A25">
        <f ca="1">IF((ISNUMBER(SEARCH($G$2,الرئيسية!G24)))=TRUE,الرئيسية!H24,"")</f>
        <v>24</v>
      </c>
      <c r="B25" t="str">
        <f ca="1">IFERROR(SMALL($A$5:$A$325,ROWS($A$5:A25)),"")</f>
        <v/>
      </c>
      <c r="E25" t="str" cm="1">
        <f t="array" aca="1" ref="E25" ca="1">IFERROR(INDEX(الرئيسية!B:G,البحث!B25,1),"")</f>
        <v/>
      </c>
      <c r="F25" s="1" t="str" cm="1">
        <f t="array" aca="1" ref="F25" ca="1">IFERROR(INDEX(الرئيسية!B:G,البحث!B25,2),"")</f>
        <v/>
      </c>
      <c r="G25" t="str" cm="1">
        <f t="array" aca="1" ref="G25" ca="1">IFERROR(INDEX(الرئيسية!B:G,البحث!B25,3),"")</f>
        <v/>
      </c>
      <c r="H25" s="1" t="str" cm="1">
        <f t="array" aca="1" ref="H25" ca="1">IFERROR(INDEX(الرئيسية!B:G,البحث!B25,4),"")</f>
        <v/>
      </c>
      <c r="I25" s="6" t="str" cm="1">
        <f t="array" aca="1" ref="I25" ca="1">IFERROR(INDEX(الرئيسية!B:G,البحث!B25,5),"")</f>
        <v/>
      </c>
      <c r="J25" t="str" cm="1">
        <f t="array" aca="1" ref="J25" ca="1">IFERROR(INDEX(الرئيسية!B:G,البحث!B25,6),"")</f>
        <v/>
      </c>
    </row>
    <row r="26" spans="1:10" x14ac:dyDescent="0.85">
      <c r="A26">
        <f ca="1">IF((ISNUMBER(SEARCH($G$2,الرئيسية!G25)))=TRUE,الرئيسية!H25,"")</f>
        <v>25</v>
      </c>
      <c r="B26" t="str">
        <f ca="1">IFERROR(SMALL($A$5:$A$325,ROWS($A$5:A26)),"")</f>
        <v/>
      </c>
      <c r="E26" t="str" cm="1">
        <f t="array" aca="1" ref="E26" ca="1">IFERROR(INDEX(الرئيسية!B:G,البحث!B26,1),"")</f>
        <v/>
      </c>
      <c r="F26" s="1" t="str" cm="1">
        <f t="array" aca="1" ref="F26" ca="1">IFERROR(INDEX(الرئيسية!B:G,البحث!B26,2),"")</f>
        <v/>
      </c>
      <c r="G26" t="str" cm="1">
        <f t="array" aca="1" ref="G26" ca="1">IFERROR(INDEX(الرئيسية!B:G,البحث!B26,3),"")</f>
        <v/>
      </c>
      <c r="H26" s="1" t="str" cm="1">
        <f t="array" aca="1" ref="H26" ca="1">IFERROR(INDEX(الرئيسية!B:G,البحث!B26,4),"")</f>
        <v/>
      </c>
      <c r="I26" s="6" t="str" cm="1">
        <f t="array" aca="1" ref="I26" ca="1">IFERROR(INDEX(الرئيسية!B:G,البحث!B26,5),"")</f>
        <v/>
      </c>
      <c r="J26" t="str" cm="1">
        <f t="array" aca="1" ref="J26" ca="1">IFERROR(INDEX(الرئيسية!B:G,البحث!B26,6),"")</f>
        <v/>
      </c>
    </row>
    <row r="27" spans="1:10" x14ac:dyDescent="0.85">
      <c r="A27" t="str">
        <f ca="1">IF((ISNUMBER(SEARCH($G$2,الرئيسية!G26)))=TRUE,الرئيسية!H26,"")</f>
        <v/>
      </c>
      <c r="B27" t="str">
        <f ca="1">IFERROR(SMALL($A$5:$A$325,ROWS($A$5:A27)),"")</f>
        <v/>
      </c>
      <c r="E27" t="str" cm="1">
        <f t="array" aca="1" ref="E27" ca="1">IFERROR(INDEX(الرئيسية!B:G,البحث!B27,1),"")</f>
        <v/>
      </c>
      <c r="F27" s="1" t="str" cm="1">
        <f t="array" aca="1" ref="F27" ca="1">IFERROR(INDEX(الرئيسية!B:G,البحث!B27,2),"")</f>
        <v/>
      </c>
      <c r="G27" t="str" cm="1">
        <f t="array" aca="1" ref="G27" ca="1">IFERROR(INDEX(الرئيسية!B:G,البحث!B27,3),"")</f>
        <v/>
      </c>
      <c r="H27" s="1" t="str" cm="1">
        <f t="array" aca="1" ref="H27" ca="1">IFERROR(INDEX(الرئيسية!B:G,البحث!B27,4),"")</f>
        <v/>
      </c>
      <c r="I27" s="6" t="str" cm="1">
        <f t="array" aca="1" ref="I27" ca="1">IFERROR(INDEX(الرئيسية!B:G,البحث!B27,5),"")</f>
        <v/>
      </c>
      <c r="J27" t="str" cm="1">
        <f t="array" aca="1" ref="J27" ca="1">IFERROR(INDEX(الرئيسية!B:G,البحث!B27,6),"")</f>
        <v/>
      </c>
    </row>
    <row r="28" spans="1:10" x14ac:dyDescent="0.85">
      <c r="A28" t="str">
        <f ca="1">IF((ISNUMBER(SEARCH($G$2,الرئيسية!G27)))=TRUE,الرئيسية!H27,"")</f>
        <v/>
      </c>
      <c r="B28" t="str">
        <f ca="1">IFERROR(SMALL($A$5:$A$325,ROWS($A$5:A28)),"")</f>
        <v/>
      </c>
      <c r="E28" t="str" cm="1">
        <f t="array" aca="1" ref="E28" ca="1">IFERROR(INDEX(الرئيسية!B:G,البحث!B28,1),"")</f>
        <v/>
      </c>
      <c r="F28" s="1" t="str" cm="1">
        <f t="array" aca="1" ref="F28" ca="1">IFERROR(INDEX(الرئيسية!B:G,البحث!B28,2),"")</f>
        <v/>
      </c>
      <c r="G28" t="str" cm="1">
        <f t="array" aca="1" ref="G28" ca="1">IFERROR(INDEX(الرئيسية!B:G,البحث!B28,3),"")</f>
        <v/>
      </c>
      <c r="H28" s="1" t="str" cm="1">
        <f t="array" aca="1" ref="H28" ca="1">IFERROR(INDEX(الرئيسية!B:G,البحث!B28,4),"")</f>
        <v/>
      </c>
      <c r="I28" s="6" t="str" cm="1">
        <f t="array" aca="1" ref="I28" ca="1">IFERROR(INDEX(الرئيسية!B:G,البحث!B28,5),"")</f>
        <v/>
      </c>
      <c r="J28" t="str" cm="1">
        <f t="array" aca="1" ref="J28" ca="1">IFERROR(INDEX(الرئيسية!B:G,البحث!B28,6),"")</f>
        <v/>
      </c>
    </row>
    <row r="29" spans="1:10" x14ac:dyDescent="0.85">
      <c r="A29" t="str">
        <f ca="1">IF((ISNUMBER(SEARCH($G$2,الرئيسية!G28)))=TRUE,الرئيسية!H28,"")</f>
        <v/>
      </c>
      <c r="B29" t="str">
        <f ca="1">IFERROR(SMALL($A$5:$A$325,ROWS($A$5:A29)),"")</f>
        <v/>
      </c>
      <c r="E29" t="str" cm="1">
        <f t="array" aca="1" ref="E29" ca="1">IFERROR(INDEX(الرئيسية!B:G,البحث!B29,1),"")</f>
        <v/>
      </c>
      <c r="F29" s="1" t="str" cm="1">
        <f t="array" aca="1" ref="F29" ca="1">IFERROR(INDEX(الرئيسية!B:G,البحث!B29,2),"")</f>
        <v/>
      </c>
      <c r="G29" t="str" cm="1">
        <f t="array" aca="1" ref="G29" ca="1">IFERROR(INDEX(الرئيسية!B:G,البحث!B29,3),"")</f>
        <v/>
      </c>
      <c r="H29" s="1" t="str" cm="1">
        <f t="array" aca="1" ref="H29" ca="1">IFERROR(INDEX(الرئيسية!B:G,البحث!B29,4),"")</f>
        <v/>
      </c>
      <c r="I29" s="6" t="str" cm="1">
        <f t="array" aca="1" ref="I29" ca="1">IFERROR(INDEX(الرئيسية!B:G,البحث!B29,5),"")</f>
        <v/>
      </c>
      <c r="J29" t="str" cm="1">
        <f t="array" aca="1" ref="J29" ca="1">IFERROR(INDEX(الرئيسية!B:G,البحث!B29,6),"")</f>
        <v/>
      </c>
    </row>
    <row r="30" spans="1:10" x14ac:dyDescent="0.85">
      <c r="A30" t="str">
        <f ca="1">IF((ISNUMBER(SEARCH($G$2,الرئيسية!G29)))=TRUE,الرئيسية!H29,"")</f>
        <v/>
      </c>
      <c r="B30" t="str">
        <f ca="1">IFERROR(SMALL($A$5:$A$325,ROWS($A$5:A30)),"")</f>
        <v/>
      </c>
      <c r="E30" t="str" cm="1">
        <f t="array" aca="1" ref="E30" ca="1">IFERROR(INDEX(الرئيسية!B:G,البحث!B30,1),"")</f>
        <v/>
      </c>
      <c r="F30" s="1" t="str" cm="1">
        <f t="array" aca="1" ref="F30" ca="1">IFERROR(INDEX(الرئيسية!B:G,البحث!B30,2),"")</f>
        <v/>
      </c>
      <c r="G30" t="str" cm="1">
        <f t="array" aca="1" ref="G30" ca="1">IFERROR(INDEX(الرئيسية!B:G,البحث!B30,3),"")</f>
        <v/>
      </c>
      <c r="H30" s="1" t="str" cm="1">
        <f t="array" aca="1" ref="H30" ca="1">IFERROR(INDEX(الرئيسية!B:G,البحث!B30,4),"")</f>
        <v/>
      </c>
      <c r="I30" s="6" t="str" cm="1">
        <f t="array" aca="1" ref="I30" ca="1">IFERROR(INDEX(الرئيسية!B:G,البحث!B30,5),"")</f>
        <v/>
      </c>
      <c r="J30" t="str" cm="1">
        <f t="array" aca="1" ref="J30" ca="1">IFERROR(INDEX(الرئيسية!B:G,البحث!B30,6),"")</f>
        <v/>
      </c>
    </row>
    <row r="31" spans="1:10" x14ac:dyDescent="0.85">
      <c r="A31" t="str">
        <f ca="1">IF((ISNUMBER(SEARCH($G$2,الرئيسية!G30)))=TRUE,الرئيسية!H30,"")</f>
        <v/>
      </c>
      <c r="B31" t="str">
        <f ca="1">IFERROR(SMALL($A$5:$A$325,ROWS($A$5:A31)),"")</f>
        <v/>
      </c>
      <c r="E31" t="str" cm="1">
        <f t="array" aca="1" ref="E31" ca="1">IFERROR(INDEX(الرئيسية!B:G,البحث!B31,1),"")</f>
        <v/>
      </c>
      <c r="F31" s="1" t="str" cm="1">
        <f t="array" aca="1" ref="F31" ca="1">IFERROR(INDEX(الرئيسية!B:G,البحث!B31,2),"")</f>
        <v/>
      </c>
      <c r="G31" t="str" cm="1">
        <f t="array" aca="1" ref="G31" ca="1">IFERROR(INDEX(الرئيسية!B:G,البحث!B31,3),"")</f>
        <v/>
      </c>
      <c r="H31" s="1" t="str" cm="1">
        <f t="array" aca="1" ref="H31" ca="1">IFERROR(INDEX(الرئيسية!B:G,البحث!B31,4),"")</f>
        <v/>
      </c>
      <c r="I31" s="6" t="str" cm="1">
        <f t="array" aca="1" ref="I31" ca="1">IFERROR(INDEX(الرئيسية!B:G,البحث!B31,5),"")</f>
        <v/>
      </c>
      <c r="J31" t="str" cm="1">
        <f t="array" aca="1" ref="J31" ca="1">IFERROR(INDEX(الرئيسية!B:G,البحث!B31,6),"")</f>
        <v/>
      </c>
    </row>
    <row r="32" spans="1:10" x14ac:dyDescent="0.85">
      <c r="A32" t="str">
        <f ca="1">IF((ISNUMBER(SEARCH($G$2,الرئيسية!G31)))=TRUE,الرئيسية!H31,"")</f>
        <v/>
      </c>
      <c r="B32" t="str">
        <f ca="1">IFERROR(SMALL($A$5:$A$325,ROWS($A$5:A32)),"")</f>
        <v/>
      </c>
    </row>
    <row r="33" spans="1:2" x14ac:dyDescent="0.85">
      <c r="A33" t="str">
        <f ca="1">IF((ISNUMBER(SEARCH($G$2,الرئيسية!G32)))=TRUE,الرئيسية!H32,"")</f>
        <v/>
      </c>
      <c r="B33" t="str">
        <f ca="1">IFERROR(SMALL($A$5:$A$325,ROWS($A$5:A33)),"")</f>
        <v/>
      </c>
    </row>
    <row r="34" spans="1:2" x14ac:dyDescent="0.85">
      <c r="A34" t="str">
        <f ca="1">IF((ISNUMBER(SEARCH($G$2,الرئيسية!G33)))=TRUE,الرئيسية!H33,"")</f>
        <v/>
      </c>
      <c r="B34" t="str">
        <f ca="1">IFERROR(SMALL($A$5:$A$325,ROWS($A$5:A34)),"")</f>
        <v/>
      </c>
    </row>
    <row r="35" spans="1:2" x14ac:dyDescent="0.85">
      <c r="A35" t="str">
        <f ca="1">IF((ISNUMBER(SEARCH($G$2,الرئيسية!G34)))=TRUE,الرئيسية!H34,"")</f>
        <v/>
      </c>
      <c r="B35" t="str">
        <f ca="1">IFERROR(SMALL($A$5:$A$325,ROWS($A$5:A35)),"")</f>
        <v/>
      </c>
    </row>
    <row r="36" spans="1:2" x14ac:dyDescent="0.85">
      <c r="A36" t="str">
        <f ca="1">IF((ISNUMBER(SEARCH($G$2,الرئيسية!G35)))=TRUE,الرئيسية!H35,"")</f>
        <v/>
      </c>
      <c r="B36" t="str">
        <f ca="1">IFERROR(SMALL($A$5:$A$325,ROWS($A$5:A36)),"")</f>
        <v/>
      </c>
    </row>
    <row r="37" spans="1:2" x14ac:dyDescent="0.85">
      <c r="A37" t="str">
        <f ca="1">IF((ISNUMBER(SEARCH($G$2,الرئيسية!G36)))=TRUE,الرئيسية!H36,"")</f>
        <v/>
      </c>
      <c r="B37" t="str">
        <f ca="1">IFERROR(SMALL($A$5:$A$325,ROWS($A$5:A37)),"")</f>
        <v/>
      </c>
    </row>
    <row r="38" spans="1:2" x14ac:dyDescent="0.85">
      <c r="A38" t="str">
        <f ca="1">IF((ISNUMBER(SEARCH($G$2,الرئيسية!G37)))=TRUE,الرئيسية!H37,"")</f>
        <v/>
      </c>
      <c r="B38" t="str">
        <f ca="1">IFERROR(SMALL($A$5:$A$325,ROWS($A$5:A38)),"")</f>
        <v/>
      </c>
    </row>
    <row r="39" spans="1:2" x14ac:dyDescent="0.85">
      <c r="A39" t="str">
        <f ca="1">IF((ISNUMBER(SEARCH($G$2,الرئيسية!G38)))=TRUE,الرئيسية!H38,"")</f>
        <v/>
      </c>
      <c r="B39" t="str">
        <f ca="1">IFERROR(SMALL($A$5:$A$325,ROWS($A$5:A39)),"")</f>
        <v/>
      </c>
    </row>
    <row r="40" spans="1:2" x14ac:dyDescent="0.85">
      <c r="A40" t="str">
        <f ca="1">IF((ISNUMBER(SEARCH($G$2,الرئيسية!G39)))=TRUE,الرئيسية!H39,"")</f>
        <v/>
      </c>
      <c r="B40" t="str">
        <f ca="1">IFERROR(SMALL($A$5:$A$325,ROWS($A$5:A40)),"")</f>
        <v/>
      </c>
    </row>
    <row r="41" spans="1:2" x14ac:dyDescent="0.85">
      <c r="A41" t="str">
        <f ca="1">IF((ISNUMBER(SEARCH($G$2,الرئيسية!G40)))=TRUE,الرئيسية!H40,"")</f>
        <v/>
      </c>
      <c r="B41" t="str">
        <f ca="1">IFERROR(SMALL($A$5:$A$325,ROWS($A$5:A41)),"")</f>
        <v/>
      </c>
    </row>
    <row r="42" spans="1:2" x14ac:dyDescent="0.85">
      <c r="A42" t="str">
        <f ca="1">IF((ISNUMBER(SEARCH($G$2,الرئيسية!G41)))=TRUE,الرئيسية!H41,"")</f>
        <v/>
      </c>
      <c r="B42" t="str">
        <f ca="1">IFERROR(SMALL($A$5:$A$325,ROWS($A$5:A42)),"")</f>
        <v/>
      </c>
    </row>
    <row r="43" spans="1:2" x14ac:dyDescent="0.85">
      <c r="A43" t="str">
        <f ca="1">IF((ISNUMBER(SEARCH($G$2,الرئيسية!G42)))=TRUE,الرئيسية!H42,"")</f>
        <v/>
      </c>
      <c r="B43" t="str">
        <f ca="1">IFERROR(SMALL($A$5:$A$325,ROWS($A$5:A43)),"")</f>
        <v/>
      </c>
    </row>
    <row r="44" spans="1:2" x14ac:dyDescent="0.85">
      <c r="A44" t="str">
        <f ca="1">IF((ISNUMBER(SEARCH($G$2,الرئيسية!G43)))=TRUE,الرئيسية!H43,"")</f>
        <v/>
      </c>
      <c r="B44" t="str">
        <f ca="1">IFERROR(SMALL($A$5:$A$325,ROWS($A$5:A44)),"")</f>
        <v/>
      </c>
    </row>
    <row r="45" spans="1:2" x14ac:dyDescent="0.85">
      <c r="A45" t="str">
        <f ca="1">IF((ISNUMBER(SEARCH($G$2,الرئيسية!G44)))=TRUE,الرئيسية!H44,"")</f>
        <v/>
      </c>
      <c r="B45" t="str">
        <f ca="1">IFERROR(SMALL($A$5:$A$325,ROWS($A$5:A45)),"")</f>
        <v/>
      </c>
    </row>
    <row r="46" spans="1:2" x14ac:dyDescent="0.85">
      <c r="A46">
        <f ca="1">IF((ISNUMBER(SEARCH($G$2,الرئيسية!G45)))=TRUE,الرئيسية!H45,"")</f>
        <v>45</v>
      </c>
      <c r="B46" t="str">
        <f ca="1">IFERROR(SMALL($A$5:$A$325,ROWS($A$5:A46)),"")</f>
        <v/>
      </c>
    </row>
    <row r="47" spans="1:2" x14ac:dyDescent="0.85">
      <c r="A47">
        <f ca="1">IF((ISNUMBER(SEARCH($G$2,الرئيسية!G46)))=TRUE,الرئيسية!H46,"")</f>
        <v>46</v>
      </c>
      <c r="B47" t="str">
        <f ca="1">IFERROR(SMALL($A$5:$A$325,ROWS($A$5:A47)),"")</f>
        <v/>
      </c>
    </row>
    <row r="48" spans="1:2" x14ac:dyDescent="0.85">
      <c r="A48" t="str">
        <f>IF((ISNUMBER(SEARCH($G$2,الرئيسية!G47)))=TRUE,الرئيسية!H47,"")</f>
        <v/>
      </c>
      <c r="B48" t="str">
        <f ca="1">IFERROR(SMALL($A$5:$A$325,ROWS($A$5:A48)),"")</f>
        <v/>
      </c>
    </row>
    <row r="49" spans="1:2" x14ac:dyDescent="0.85">
      <c r="A49" t="str">
        <f>IF((ISNUMBER(SEARCH($G$2,الرئيسية!G48)))=TRUE,الرئيسية!H48,"")</f>
        <v/>
      </c>
      <c r="B49" t="str">
        <f ca="1">IFERROR(SMALL($A$5:$A$325,ROWS($A$5:A49)),"")</f>
        <v/>
      </c>
    </row>
    <row r="50" spans="1:2" x14ac:dyDescent="0.85">
      <c r="A50" t="str">
        <f>IF((ISNUMBER(SEARCH($G$2,الرئيسية!G49)))=TRUE,الرئيسية!H49,"")</f>
        <v/>
      </c>
      <c r="B50" t="str">
        <f ca="1">IFERROR(SMALL($A$5:$A$325,ROWS($A$5:A50)),"")</f>
        <v/>
      </c>
    </row>
    <row r="51" spans="1:2" x14ac:dyDescent="0.85">
      <c r="A51" t="str">
        <f>IF((ISNUMBER(SEARCH($G$2,الرئيسية!G50)))=TRUE,الرئيسية!H50,"")</f>
        <v/>
      </c>
      <c r="B51" t="str">
        <f ca="1">IFERROR(SMALL($A$5:$A$325,ROWS($A$5:A51)),"")</f>
        <v/>
      </c>
    </row>
    <row r="52" spans="1:2" x14ac:dyDescent="0.85">
      <c r="A52" t="str">
        <f>IF((ISNUMBER(SEARCH($G$2,الرئيسية!G51)))=TRUE,الرئيسية!H51,"")</f>
        <v/>
      </c>
      <c r="B52" t="str">
        <f ca="1">IFERROR(SMALL($A$5:$A$325,ROWS($A$5:A52)),"")</f>
        <v/>
      </c>
    </row>
    <row r="53" spans="1:2" x14ac:dyDescent="0.85">
      <c r="A53" t="str">
        <f>IF((ISNUMBER(SEARCH($G$2,الرئيسية!G52)))=TRUE,الرئيسية!H52,"")</f>
        <v/>
      </c>
      <c r="B53" t="str">
        <f ca="1">IFERROR(SMALL($A$5:$A$325,ROWS($A$5:A53)),"")</f>
        <v/>
      </c>
    </row>
    <row r="54" spans="1:2" x14ac:dyDescent="0.85">
      <c r="A54" t="str">
        <f>IF((ISNUMBER(SEARCH($G$2,الرئيسية!G53)))=TRUE,الرئيسية!H53,"")</f>
        <v/>
      </c>
      <c r="B54" t="str">
        <f ca="1">IFERROR(SMALL($A$5:$A$325,ROWS($A$5:A54)),"")</f>
        <v/>
      </c>
    </row>
    <row r="55" spans="1:2" x14ac:dyDescent="0.85">
      <c r="A55" t="str">
        <f>IF((ISNUMBER(SEARCH($G$2,الرئيسية!G54)))=TRUE,الرئيسية!H54,"")</f>
        <v/>
      </c>
      <c r="B55" t="str">
        <f ca="1">IFERROR(SMALL($A$5:$A$325,ROWS($A$5:A55)),"")</f>
        <v/>
      </c>
    </row>
    <row r="56" spans="1:2" x14ac:dyDescent="0.85">
      <c r="A56" t="str">
        <f>IF((ISNUMBER(SEARCH($G$2,الرئيسية!G55)))=TRUE,الرئيسية!H55,"")</f>
        <v/>
      </c>
      <c r="B56" t="str">
        <f ca="1">IFERROR(SMALL($A$5:$A$325,ROWS($A$5:A56)),"")</f>
        <v/>
      </c>
    </row>
    <row r="57" spans="1:2" x14ac:dyDescent="0.85">
      <c r="A57" t="str">
        <f>IF((ISNUMBER(SEARCH($G$2,الرئيسية!G56)))=TRUE,الرئيسية!H56,"")</f>
        <v/>
      </c>
      <c r="B57" t="str">
        <f ca="1">IFERROR(SMALL($A$5:$A$325,ROWS($A$5:A57)),"")</f>
        <v/>
      </c>
    </row>
    <row r="58" spans="1:2" x14ac:dyDescent="0.85">
      <c r="A58" t="str">
        <f>IF((ISNUMBER(SEARCH($G$2,الرئيسية!G57)))=TRUE,الرئيسية!H57,"")</f>
        <v/>
      </c>
      <c r="B58" t="str">
        <f ca="1">IFERROR(SMALL($A$5:$A$325,ROWS($A$5:A58)),"")</f>
        <v/>
      </c>
    </row>
    <row r="59" spans="1:2" x14ac:dyDescent="0.85">
      <c r="A59" t="str">
        <f>IF((ISNUMBER(SEARCH($G$2,الرئيسية!G58)))=TRUE,الرئيسية!H58,"")</f>
        <v/>
      </c>
      <c r="B59" t="str">
        <f ca="1">IFERROR(SMALL($A$5:$A$325,ROWS($A$5:A59)),"")</f>
        <v/>
      </c>
    </row>
    <row r="60" spans="1:2" x14ac:dyDescent="0.85">
      <c r="A60" t="str">
        <f>IF((ISNUMBER(SEARCH($G$2,الرئيسية!G59)))=TRUE,الرئيسية!H59,"")</f>
        <v/>
      </c>
      <c r="B60" t="str">
        <f ca="1">IFERROR(SMALL($A$5:$A$325,ROWS($A$5:A60)),"")</f>
        <v/>
      </c>
    </row>
    <row r="61" spans="1:2" x14ac:dyDescent="0.85">
      <c r="A61" t="str">
        <f>IF((ISNUMBER(SEARCH($G$2,الرئيسية!G60)))=TRUE,الرئيسية!H60,"")</f>
        <v/>
      </c>
      <c r="B61" t="str">
        <f ca="1">IFERROR(SMALL($A$5:$A$325,ROWS($A$5:A61)),"")</f>
        <v/>
      </c>
    </row>
    <row r="62" spans="1:2" x14ac:dyDescent="0.85">
      <c r="A62" t="str">
        <f>IF((ISNUMBER(SEARCH($G$2,الرئيسية!G61)))=TRUE,الرئيسية!H61,"")</f>
        <v/>
      </c>
      <c r="B62" t="str">
        <f ca="1">IFERROR(SMALL($A$5:$A$325,ROWS($A$5:A62)),"")</f>
        <v/>
      </c>
    </row>
    <row r="63" spans="1:2" x14ac:dyDescent="0.85">
      <c r="A63" t="str">
        <f>IF((ISNUMBER(SEARCH($G$2,الرئيسية!G62)))=TRUE,الرئيسية!H62,"")</f>
        <v/>
      </c>
      <c r="B63" t="str">
        <f ca="1">IFERROR(SMALL($A$5:$A$325,ROWS($A$5:A63)),"")</f>
        <v/>
      </c>
    </row>
    <row r="64" spans="1:2" x14ac:dyDescent="0.85">
      <c r="A64" t="str">
        <f>IF((ISNUMBER(SEARCH($G$2,الرئيسية!G63)))=TRUE,الرئيسية!H63,"")</f>
        <v/>
      </c>
      <c r="B64" t="str">
        <f ca="1">IFERROR(SMALL($A$5:$A$325,ROWS($A$5:A64)),"")</f>
        <v/>
      </c>
    </row>
    <row r="65" spans="1:2" x14ac:dyDescent="0.85">
      <c r="A65" t="str">
        <f>IF((ISNUMBER(SEARCH($G$2,الرئيسية!G64)))=TRUE,الرئيسية!H64,"")</f>
        <v/>
      </c>
      <c r="B65" t="str">
        <f ca="1">IFERROR(SMALL($A$5:$A$325,ROWS($A$5:A65)),"")</f>
        <v/>
      </c>
    </row>
    <row r="66" spans="1:2" x14ac:dyDescent="0.85">
      <c r="A66" t="str">
        <f>IF((ISNUMBER(SEARCH($G$2,الرئيسية!G65)))=TRUE,الرئيسية!H65,"")</f>
        <v/>
      </c>
      <c r="B66" t="str">
        <f ca="1">IFERROR(SMALL($A$5:$A$325,ROWS($A$5:A66)),"")</f>
        <v/>
      </c>
    </row>
    <row r="67" spans="1:2" x14ac:dyDescent="0.85">
      <c r="A67" t="str">
        <f>IF((ISNUMBER(SEARCH($G$2,الرئيسية!G66)))=TRUE,الرئيسية!H66,"")</f>
        <v/>
      </c>
      <c r="B67" t="str">
        <f ca="1">IFERROR(SMALL($A$5:$A$325,ROWS($A$5:A67)),"")</f>
        <v/>
      </c>
    </row>
    <row r="68" spans="1:2" x14ac:dyDescent="0.85">
      <c r="A68" t="str">
        <f>IF((ISNUMBER(SEARCH($G$2,الرئيسية!G67)))=TRUE,الرئيسية!H67,"")</f>
        <v/>
      </c>
      <c r="B68" t="str">
        <f ca="1">IFERROR(SMALL($A$5:$A$325,ROWS($A$5:A68)),"")</f>
        <v/>
      </c>
    </row>
    <row r="69" spans="1:2" x14ac:dyDescent="0.85">
      <c r="A69" t="str">
        <f>IF((ISNUMBER(SEARCH($G$2,الرئيسية!G68)))=TRUE,الرئيسية!H68,"")</f>
        <v/>
      </c>
      <c r="B69" t="str">
        <f ca="1">IFERROR(SMALL($A$5:$A$325,ROWS($A$5:A69)),"")</f>
        <v/>
      </c>
    </row>
    <row r="70" spans="1:2" x14ac:dyDescent="0.85">
      <c r="A70" t="str">
        <f>IF((ISNUMBER(SEARCH($G$2,الرئيسية!G69)))=TRUE,الرئيسية!H69,"")</f>
        <v/>
      </c>
      <c r="B70" t="str">
        <f ca="1">IFERROR(SMALL($A$5:$A$325,ROWS($A$5:A70)),"")</f>
        <v/>
      </c>
    </row>
    <row r="71" spans="1:2" x14ac:dyDescent="0.85">
      <c r="A71" t="str">
        <f>IF((ISNUMBER(SEARCH($G$2,الرئيسية!G70)))=TRUE,الرئيسية!H70,"")</f>
        <v/>
      </c>
      <c r="B71" t="str">
        <f ca="1">IFERROR(SMALL($A$5:$A$325,ROWS($A$5:A71)),"")</f>
        <v/>
      </c>
    </row>
    <row r="72" spans="1:2" x14ac:dyDescent="0.85">
      <c r="A72" t="str">
        <f>IF((ISNUMBER(SEARCH($G$2,الرئيسية!G71)))=TRUE,الرئيسية!H71,"")</f>
        <v/>
      </c>
      <c r="B72" t="str">
        <f ca="1">IFERROR(SMALL($A$5:$A$325,ROWS($A$5:A72)),"")</f>
        <v/>
      </c>
    </row>
    <row r="73" spans="1:2" x14ac:dyDescent="0.85">
      <c r="A73" t="str">
        <f>IF((ISNUMBER(SEARCH($G$2,الرئيسية!G72)))=TRUE,الرئيسية!H72,"")</f>
        <v/>
      </c>
      <c r="B73" t="str">
        <f ca="1">IFERROR(SMALL($A$5:$A$325,ROWS($A$5:A73)),"")</f>
        <v/>
      </c>
    </row>
    <row r="74" spans="1:2" x14ac:dyDescent="0.85">
      <c r="A74" t="str">
        <f>IF((ISNUMBER(SEARCH($G$2,الرئيسية!G73)))=TRUE,الرئيسية!H73,"")</f>
        <v/>
      </c>
      <c r="B74" t="str">
        <f ca="1">IFERROR(SMALL($A$5:$A$325,ROWS($A$5:A74)),"")</f>
        <v/>
      </c>
    </row>
    <row r="75" spans="1:2" x14ac:dyDescent="0.85">
      <c r="A75" t="str">
        <f>IF((ISNUMBER(SEARCH($G$2,الرئيسية!G74)))=TRUE,الرئيسية!H74,"")</f>
        <v/>
      </c>
      <c r="B75" t="str">
        <f ca="1">IFERROR(SMALL($A$5:$A$325,ROWS($A$5:A75)),"")</f>
        <v/>
      </c>
    </row>
    <row r="76" spans="1:2" x14ac:dyDescent="0.85">
      <c r="A76" t="str">
        <f>IF((ISNUMBER(SEARCH($G$2,الرئيسية!G75)))=TRUE,الرئيسية!H75,"")</f>
        <v/>
      </c>
      <c r="B76" t="str">
        <f ca="1">IFERROR(SMALL($A$5:$A$325,ROWS($A$5:A76)),"")</f>
        <v/>
      </c>
    </row>
    <row r="77" spans="1:2" x14ac:dyDescent="0.85">
      <c r="A77" t="str">
        <f>IF((ISNUMBER(SEARCH($G$2,الرئيسية!G76)))=TRUE,الرئيسية!H76,"")</f>
        <v/>
      </c>
      <c r="B77" t="str">
        <f ca="1">IFERROR(SMALL($A$5:$A$325,ROWS($A$5:A77)),"")</f>
        <v/>
      </c>
    </row>
    <row r="78" spans="1:2" x14ac:dyDescent="0.85">
      <c r="A78" t="str">
        <f>IF((ISNUMBER(SEARCH($G$2,الرئيسية!G77)))=TRUE,الرئيسية!H77,"")</f>
        <v/>
      </c>
      <c r="B78" t="str">
        <f ca="1">IFERROR(SMALL($A$5:$A$325,ROWS($A$5:A78)),"")</f>
        <v/>
      </c>
    </row>
    <row r="79" spans="1:2" x14ac:dyDescent="0.85">
      <c r="A79" t="str">
        <f>IF((ISNUMBER(SEARCH($G$2,الرئيسية!G78)))=TRUE,الرئيسية!H78,"")</f>
        <v/>
      </c>
      <c r="B79" t="str">
        <f ca="1">IFERROR(SMALL($A$5:$A$325,ROWS($A$5:A79)),"")</f>
        <v/>
      </c>
    </row>
    <row r="80" spans="1:2" x14ac:dyDescent="0.85">
      <c r="A80" t="str">
        <f>IF((ISNUMBER(SEARCH($G$2,الرئيسية!G79)))=TRUE,الرئيسية!H79,"")</f>
        <v/>
      </c>
      <c r="B80" t="str">
        <f ca="1">IFERROR(SMALL($A$5:$A$325,ROWS($A$5:A80)),"")</f>
        <v/>
      </c>
    </row>
    <row r="81" spans="1:2" x14ac:dyDescent="0.85">
      <c r="A81" t="str">
        <f>IF((ISNUMBER(SEARCH($G$2,الرئيسية!G80)))=TRUE,الرئيسية!H80,"")</f>
        <v/>
      </c>
      <c r="B81" t="str">
        <f ca="1">IFERROR(SMALL($A$5:$A$325,ROWS($A$5:A81)),"")</f>
        <v/>
      </c>
    </row>
    <row r="82" spans="1:2" x14ac:dyDescent="0.85">
      <c r="A82" t="str">
        <f>IF((ISNUMBER(SEARCH($G$2,الرئيسية!G81)))=TRUE,الرئيسية!H81,"")</f>
        <v/>
      </c>
      <c r="B82" t="str">
        <f ca="1">IFERROR(SMALL($A$5:$A$325,ROWS($A$5:A82)),"")</f>
        <v/>
      </c>
    </row>
    <row r="83" spans="1:2" x14ac:dyDescent="0.85">
      <c r="A83" t="str">
        <f>IF((ISNUMBER(SEARCH($G$2,الرئيسية!G82)))=TRUE,الرئيسية!H82,"")</f>
        <v/>
      </c>
      <c r="B83" t="str">
        <f ca="1">IFERROR(SMALL($A$5:$A$325,ROWS($A$5:A83)),"")</f>
        <v/>
      </c>
    </row>
    <row r="84" spans="1:2" x14ac:dyDescent="0.85">
      <c r="A84" t="str">
        <f>IF((ISNUMBER(SEARCH($G$2,الرئيسية!G83)))=TRUE,الرئيسية!H83,"")</f>
        <v/>
      </c>
      <c r="B84" t="str">
        <f ca="1">IFERROR(SMALL($A$5:$A$325,ROWS($A$5:A84)),"")</f>
        <v/>
      </c>
    </row>
    <row r="85" spans="1:2" x14ac:dyDescent="0.85">
      <c r="A85" t="str">
        <f>IF((ISNUMBER(SEARCH($G$2,الرئيسية!G84)))=TRUE,الرئيسية!H84,"")</f>
        <v/>
      </c>
      <c r="B85" t="str">
        <f ca="1">IFERROR(SMALL($A$5:$A$325,ROWS($A$5:A85)),"")</f>
        <v/>
      </c>
    </row>
    <row r="86" spans="1:2" x14ac:dyDescent="0.85">
      <c r="A86" t="str">
        <f>IF((ISNUMBER(SEARCH($G$2,الرئيسية!G85)))=TRUE,الرئيسية!H85,"")</f>
        <v/>
      </c>
      <c r="B86" t="str">
        <f ca="1">IFERROR(SMALL($A$5:$A$325,ROWS($A$5:A86)),"")</f>
        <v/>
      </c>
    </row>
    <row r="87" spans="1:2" x14ac:dyDescent="0.85">
      <c r="A87" t="str">
        <f>IF((ISNUMBER(SEARCH($G$2,الرئيسية!G86)))=TRUE,الرئيسية!H86,"")</f>
        <v/>
      </c>
      <c r="B87" t="str">
        <f ca="1">IFERROR(SMALL($A$5:$A$325,ROWS($A$5:A87)),"")</f>
        <v/>
      </c>
    </row>
    <row r="88" spans="1:2" x14ac:dyDescent="0.85">
      <c r="A88" t="str">
        <f>IF((ISNUMBER(SEARCH($G$2,الرئيسية!G87)))=TRUE,الرئيسية!H87,"")</f>
        <v/>
      </c>
      <c r="B88" t="str">
        <f ca="1">IFERROR(SMALL($A$5:$A$325,ROWS($A$5:A88)),"")</f>
        <v/>
      </c>
    </row>
    <row r="89" spans="1:2" x14ac:dyDescent="0.85">
      <c r="A89" t="str">
        <f>IF((ISNUMBER(SEARCH($G$2,الرئيسية!G88)))=TRUE,الرئيسية!H88,"")</f>
        <v/>
      </c>
      <c r="B89" t="str">
        <f ca="1">IFERROR(SMALL($A$5:$A$325,ROWS($A$5:A89)),"")</f>
        <v/>
      </c>
    </row>
    <row r="90" spans="1:2" x14ac:dyDescent="0.85">
      <c r="A90" t="str">
        <f>IF((ISNUMBER(SEARCH($G$2,الرئيسية!G89)))=TRUE,الرئيسية!H89,"")</f>
        <v/>
      </c>
      <c r="B90" t="str">
        <f ca="1">IFERROR(SMALL($A$5:$A$325,ROWS($A$5:A90)),"")</f>
        <v/>
      </c>
    </row>
    <row r="91" spans="1:2" x14ac:dyDescent="0.85">
      <c r="A91" t="str">
        <f>IF((ISNUMBER(SEARCH($G$2,الرئيسية!G90)))=TRUE,الرئيسية!H90,"")</f>
        <v/>
      </c>
      <c r="B91" t="str">
        <f ca="1">IFERROR(SMALL($A$5:$A$325,ROWS($A$5:A91)),"")</f>
        <v/>
      </c>
    </row>
    <row r="92" spans="1:2" x14ac:dyDescent="0.85">
      <c r="A92" t="str">
        <f>IF((ISNUMBER(SEARCH($G$2,الرئيسية!G91)))=TRUE,الرئيسية!H91,"")</f>
        <v/>
      </c>
      <c r="B92" t="str">
        <f ca="1">IFERROR(SMALL($A$5:$A$325,ROWS($A$5:A92)),"")</f>
        <v/>
      </c>
    </row>
    <row r="93" spans="1:2" x14ac:dyDescent="0.85">
      <c r="A93" t="str">
        <f>IF((ISNUMBER(SEARCH($G$2,الرئيسية!G92)))=TRUE,الرئيسية!H92,"")</f>
        <v/>
      </c>
      <c r="B93" t="str">
        <f ca="1">IFERROR(SMALL($A$5:$A$325,ROWS($A$5:A93)),"")</f>
        <v/>
      </c>
    </row>
    <row r="94" spans="1:2" x14ac:dyDescent="0.85">
      <c r="A94" t="str">
        <f>IF((ISNUMBER(SEARCH($G$2,الرئيسية!G93)))=TRUE,الرئيسية!H93,"")</f>
        <v/>
      </c>
      <c r="B94" t="str">
        <f ca="1">IFERROR(SMALL($A$5:$A$325,ROWS($A$5:A94)),"")</f>
        <v/>
      </c>
    </row>
    <row r="95" spans="1:2" x14ac:dyDescent="0.85">
      <c r="A95" t="str">
        <f>IF((ISNUMBER(SEARCH($G$2,الرئيسية!G94)))=TRUE,الرئيسية!H94,"")</f>
        <v/>
      </c>
      <c r="B95" t="str">
        <f ca="1">IFERROR(SMALL($A$5:$A$325,ROWS($A$5:A95)),"")</f>
        <v/>
      </c>
    </row>
    <row r="96" spans="1:2" x14ac:dyDescent="0.85">
      <c r="A96" t="str">
        <f>IF((ISNUMBER(SEARCH($G$2,الرئيسية!G95)))=TRUE,الرئيسية!H95,"")</f>
        <v/>
      </c>
      <c r="B96" t="str">
        <f ca="1">IFERROR(SMALL($A$5:$A$325,ROWS($A$5:A96)),"")</f>
        <v/>
      </c>
    </row>
    <row r="97" spans="1:2" x14ac:dyDescent="0.85">
      <c r="A97" t="str">
        <f>IF((ISNUMBER(SEARCH($G$2,الرئيسية!G96)))=TRUE,الرئيسية!H96,"")</f>
        <v/>
      </c>
      <c r="B97" t="str">
        <f ca="1">IFERROR(SMALL($A$5:$A$325,ROWS($A$5:A97)),"")</f>
        <v/>
      </c>
    </row>
    <row r="98" spans="1:2" x14ac:dyDescent="0.85">
      <c r="A98" t="str">
        <f>IF((ISNUMBER(SEARCH($G$2,الرئيسية!G97)))=TRUE,الرئيسية!H97,"")</f>
        <v/>
      </c>
      <c r="B98" t="str">
        <f ca="1">IFERROR(SMALL($A$5:$A$325,ROWS($A$5:A98)),"")</f>
        <v/>
      </c>
    </row>
    <row r="99" spans="1:2" x14ac:dyDescent="0.85">
      <c r="A99" t="str">
        <f>IF((ISNUMBER(SEARCH($G$2,الرئيسية!G98)))=TRUE,الرئيسية!H98,"")</f>
        <v/>
      </c>
      <c r="B99" t="str">
        <f ca="1">IFERROR(SMALL($A$5:$A$325,ROWS($A$5:A99)),"")</f>
        <v/>
      </c>
    </row>
    <row r="100" spans="1:2" x14ac:dyDescent="0.85">
      <c r="A100" t="str">
        <f>IF((ISNUMBER(SEARCH($G$2,الرئيسية!G99)))=TRUE,الرئيسية!H99,"")</f>
        <v/>
      </c>
      <c r="B100" t="str">
        <f ca="1">IFERROR(SMALL($A$5:$A$325,ROWS($A$5:A100)),"")</f>
        <v/>
      </c>
    </row>
    <row r="101" spans="1:2" x14ac:dyDescent="0.85">
      <c r="A101" t="str">
        <f>IF((ISNUMBER(SEARCH($G$2,الرئيسية!G100)))=TRUE,الرئيسية!H100,"")</f>
        <v/>
      </c>
      <c r="B101" t="str">
        <f ca="1">IFERROR(SMALL($A$5:$A$325,ROWS($A$5:A101)),"")</f>
        <v/>
      </c>
    </row>
    <row r="102" spans="1:2" x14ac:dyDescent="0.85">
      <c r="A102" t="str">
        <f>IF((ISNUMBER(SEARCH($G$2,الرئيسية!G101)))=TRUE,الرئيسية!H101,"")</f>
        <v/>
      </c>
      <c r="B102" t="str">
        <f ca="1">IFERROR(SMALL($A$5:$A$325,ROWS($A$5:A102)),"")</f>
        <v/>
      </c>
    </row>
    <row r="103" spans="1:2" x14ac:dyDescent="0.85">
      <c r="A103" t="str">
        <f>IF((ISNUMBER(SEARCH($G$2,الرئيسية!G102)))=TRUE,الرئيسية!H102,"")</f>
        <v/>
      </c>
      <c r="B103" t="str">
        <f ca="1">IFERROR(SMALL($A$5:$A$325,ROWS($A$5:A103)),"")</f>
        <v/>
      </c>
    </row>
    <row r="104" spans="1:2" x14ac:dyDescent="0.85">
      <c r="A104" t="str">
        <f>IF((ISNUMBER(SEARCH($G$2,الرئيسية!G103)))=TRUE,الرئيسية!H103,"")</f>
        <v/>
      </c>
      <c r="B104" t="str">
        <f ca="1">IFERROR(SMALL($A$5:$A$325,ROWS($A$5:A104)),"")</f>
        <v/>
      </c>
    </row>
    <row r="105" spans="1:2" x14ac:dyDescent="0.85">
      <c r="A105" t="str">
        <f>IF((ISNUMBER(SEARCH($G$2,الرئيسية!G104)))=TRUE,الرئيسية!H104,"")</f>
        <v/>
      </c>
      <c r="B105" t="str">
        <f ca="1">IFERROR(SMALL($A$5:$A$325,ROWS($A$5:A105)),"")</f>
        <v/>
      </c>
    </row>
    <row r="106" spans="1:2" x14ac:dyDescent="0.85">
      <c r="A106" t="str">
        <f>IF((ISNUMBER(SEARCH($G$2,الرئيسية!G105)))=TRUE,الرئيسية!H105,"")</f>
        <v/>
      </c>
      <c r="B106" t="str">
        <f ca="1">IFERROR(SMALL($A$5:$A$325,ROWS($A$5:A106)),"")</f>
        <v/>
      </c>
    </row>
    <row r="107" spans="1:2" x14ac:dyDescent="0.85">
      <c r="A107" t="str">
        <f>IF((ISNUMBER(SEARCH($G$2,الرئيسية!G106)))=TRUE,الرئيسية!H106,"")</f>
        <v/>
      </c>
      <c r="B107" t="str">
        <f ca="1">IFERROR(SMALL($A$5:$A$325,ROWS($A$5:A107)),"")</f>
        <v/>
      </c>
    </row>
    <row r="108" spans="1:2" x14ac:dyDescent="0.85">
      <c r="A108" t="str">
        <f>IF((ISNUMBER(SEARCH($G$2,الرئيسية!G107)))=TRUE,الرئيسية!H107,"")</f>
        <v/>
      </c>
      <c r="B108" t="str">
        <f ca="1">IFERROR(SMALL($A$5:$A$325,ROWS($A$5:A108)),"")</f>
        <v/>
      </c>
    </row>
    <row r="109" spans="1:2" x14ac:dyDescent="0.85">
      <c r="A109" t="str">
        <f>IF((ISNUMBER(SEARCH($G$2,الرئيسية!G108)))=TRUE,الرئيسية!H108,"")</f>
        <v/>
      </c>
      <c r="B109" t="str">
        <f ca="1">IFERROR(SMALL($A$5:$A$325,ROWS($A$5:A109)),"")</f>
        <v/>
      </c>
    </row>
    <row r="110" spans="1:2" x14ac:dyDescent="0.85">
      <c r="A110" t="str">
        <f>IF((ISNUMBER(SEARCH($G$2,الرئيسية!G109)))=TRUE,الرئيسية!H109,"")</f>
        <v/>
      </c>
      <c r="B110" t="str">
        <f ca="1">IFERROR(SMALL($A$5:$A$325,ROWS($A$5:A110)),"")</f>
        <v/>
      </c>
    </row>
    <row r="111" spans="1:2" x14ac:dyDescent="0.85">
      <c r="A111" t="str">
        <f>IF((ISNUMBER(SEARCH($G$2,الرئيسية!G110)))=TRUE,الرئيسية!H110,"")</f>
        <v/>
      </c>
      <c r="B111" t="str">
        <f ca="1">IFERROR(SMALL($A$5:$A$325,ROWS($A$5:A111)),"")</f>
        <v/>
      </c>
    </row>
    <row r="112" spans="1:2" x14ac:dyDescent="0.85">
      <c r="A112" t="str">
        <f>IF((ISNUMBER(SEARCH($G$2,الرئيسية!G111)))=TRUE,الرئيسية!H111,"")</f>
        <v/>
      </c>
      <c r="B112" t="str">
        <f ca="1">IFERROR(SMALL($A$5:$A$325,ROWS($A$5:A112)),"")</f>
        <v/>
      </c>
    </row>
    <row r="113" spans="1:2" x14ac:dyDescent="0.85">
      <c r="A113" t="str">
        <f>IF((ISNUMBER(SEARCH($G$2,الرئيسية!G112)))=TRUE,الرئيسية!H112,"")</f>
        <v/>
      </c>
      <c r="B113" t="str">
        <f ca="1">IFERROR(SMALL($A$5:$A$325,ROWS($A$5:A113)),"")</f>
        <v/>
      </c>
    </row>
    <row r="114" spans="1:2" x14ac:dyDescent="0.85">
      <c r="A114" t="str">
        <f>IF((ISNUMBER(SEARCH($G$2,الرئيسية!G113)))=TRUE,الرئيسية!H113,"")</f>
        <v/>
      </c>
      <c r="B114" t="str">
        <f ca="1">IFERROR(SMALL($A$5:$A$325,ROWS($A$5:A114)),"")</f>
        <v/>
      </c>
    </row>
    <row r="115" spans="1:2" x14ac:dyDescent="0.85">
      <c r="A115" t="str">
        <f>IF((ISNUMBER(SEARCH($G$2,الرئيسية!G114)))=TRUE,الرئيسية!H114,"")</f>
        <v/>
      </c>
      <c r="B115" t="str">
        <f ca="1">IFERROR(SMALL($A$5:$A$325,ROWS($A$5:A115)),"")</f>
        <v/>
      </c>
    </row>
    <row r="116" spans="1:2" x14ac:dyDescent="0.85">
      <c r="A116" t="str">
        <f>IF((ISNUMBER(SEARCH($G$2,الرئيسية!G115)))=TRUE,الرئيسية!H115,"")</f>
        <v/>
      </c>
      <c r="B116" t="str">
        <f ca="1">IFERROR(SMALL($A$5:$A$325,ROWS($A$5:A116)),"")</f>
        <v/>
      </c>
    </row>
    <row r="117" spans="1:2" x14ac:dyDescent="0.85">
      <c r="A117" t="str">
        <f>IF((ISNUMBER(SEARCH($G$2,الرئيسية!G116)))=TRUE,الرئيسية!H116,"")</f>
        <v/>
      </c>
      <c r="B117" t="str">
        <f ca="1">IFERROR(SMALL($A$5:$A$325,ROWS($A$5:A117)),"")</f>
        <v/>
      </c>
    </row>
    <row r="118" spans="1:2" x14ac:dyDescent="0.85">
      <c r="A118" t="str">
        <f>IF((ISNUMBER(SEARCH($G$2,الرئيسية!G117)))=TRUE,الرئيسية!H117,"")</f>
        <v/>
      </c>
      <c r="B118" t="str">
        <f ca="1">IFERROR(SMALL($A$5:$A$325,ROWS($A$5:A118)),"")</f>
        <v/>
      </c>
    </row>
    <row r="119" spans="1:2" x14ac:dyDescent="0.85">
      <c r="A119" t="str">
        <f>IF((ISNUMBER(SEARCH($G$2,الرئيسية!G118)))=TRUE,الرئيسية!H118,"")</f>
        <v/>
      </c>
      <c r="B119" t="str">
        <f ca="1">IFERROR(SMALL($A$5:$A$325,ROWS($A$5:A119)),"")</f>
        <v/>
      </c>
    </row>
    <row r="120" spans="1:2" x14ac:dyDescent="0.85">
      <c r="A120" t="str">
        <f>IF((ISNUMBER(SEARCH($G$2,الرئيسية!G119)))=TRUE,الرئيسية!H119,"")</f>
        <v/>
      </c>
      <c r="B120" t="str">
        <f ca="1">IFERROR(SMALL($A$5:$A$325,ROWS($A$5:A120)),"")</f>
        <v/>
      </c>
    </row>
    <row r="121" spans="1:2" x14ac:dyDescent="0.85">
      <c r="A121" t="str">
        <f>IF((ISNUMBER(SEARCH($G$2,الرئيسية!G120)))=TRUE,الرئيسية!H120,"")</f>
        <v/>
      </c>
      <c r="B121" t="str">
        <f ca="1">IFERROR(SMALL($A$5:$A$325,ROWS($A$5:A121)),"")</f>
        <v/>
      </c>
    </row>
    <row r="122" spans="1:2" x14ac:dyDescent="0.85">
      <c r="A122" t="str">
        <f>IF((ISNUMBER(SEARCH($G$2,الرئيسية!G121)))=TRUE,الرئيسية!H121,"")</f>
        <v/>
      </c>
      <c r="B122" t="str">
        <f ca="1">IFERROR(SMALL($A$5:$A$325,ROWS($A$5:A122)),"")</f>
        <v/>
      </c>
    </row>
    <row r="123" spans="1:2" x14ac:dyDescent="0.85">
      <c r="A123" t="str">
        <f>IF((ISNUMBER(SEARCH($G$2,الرئيسية!G122)))=TRUE,الرئيسية!H122,"")</f>
        <v/>
      </c>
      <c r="B123" t="str">
        <f ca="1">IFERROR(SMALL($A$5:$A$325,ROWS($A$5:A123)),"")</f>
        <v/>
      </c>
    </row>
    <row r="124" spans="1:2" x14ac:dyDescent="0.85">
      <c r="A124" t="str">
        <f>IF((ISNUMBER(SEARCH($G$2,الرئيسية!G123)))=TRUE,الرئيسية!H123,"")</f>
        <v/>
      </c>
      <c r="B124" t="str">
        <f ca="1">IFERROR(SMALL($A$5:$A$325,ROWS($A$5:A124)),"")</f>
        <v/>
      </c>
    </row>
    <row r="125" spans="1:2" x14ac:dyDescent="0.85">
      <c r="A125" t="str">
        <f>IF((ISNUMBER(SEARCH($G$2,الرئيسية!G124)))=TRUE,الرئيسية!H124,"")</f>
        <v/>
      </c>
      <c r="B125" t="str">
        <f ca="1">IFERROR(SMALL($A$5:$A$325,ROWS($A$5:A125)),"")</f>
        <v/>
      </c>
    </row>
    <row r="126" spans="1:2" x14ac:dyDescent="0.85">
      <c r="A126" t="str">
        <f>IF((ISNUMBER(SEARCH($G$2,الرئيسية!G125)))=TRUE,الرئيسية!H125,"")</f>
        <v/>
      </c>
      <c r="B126" t="str">
        <f ca="1">IFERROR(SMALL($A$5:$A$325,ROWS($A$5:A126)),"")</f>
        <v/>
      </c>
    </row>
    <row r="127" spans="1:2" x14ac:dyDescent="0.85">
      <c r="A127" t="str">
        <f>IF((ISNUMBER(SEARCH($G$2,الرئيسية!G126)))=TRUE,الرئيسية!H126,"")</f>
        <v/>
      </c>
      <c r="B127" t="str">
        <f ca="1">IFERROR(SMALL($A$5:$A$325,ROWS($A$5:A127)),"")</f>
        <v/>
      </c>
    </row>
    <row r="128" spans="1:2" x14ac:dyDescent="0.85">
      <c r="A128" t="str">
        <f>IF((ISNUMBER(SEARCH($G$2,الرئيسية!G127)))=TRUE,الرئيسية!H127,"")</f>
        <v/>
      </c>
      <c r="B128" t="str">
        <f ca="1">IFERROR(SMALL($A$5:$A$325,ROWS($A$5:A128)),"")</f>
        <v/>
      </c>
    </row>
    <row r="129" spans="1:2" x14ac:dyDescent="0.85">
      <c r="A129" t="str">
        <f>IF((ISNUMBER(SEARCH($G$2,الرئيسية!G128)))=TRUE,الرئيسية!H128,"")</f>
        <v/>
      </c>
      <c r="B129" t="str">
        <f ca="1">IFERROR(SMALL($A$5:$A$325,ROWS($A$5:A129)),"")</f>
        <v/>
      </c>
    </row>
    <row r="130" spans="1:2" x14ac:dyDescent="0.85">
      <c r="A130" t="str">
        <f>IF((ISNUMBER(SEARCH($G$2,الرئيسية!G129)))=TRUE,الرئيسية!H129,"")</f>
        <v/>
      </c>
      <c r="B130" t="str">
        <f ca="1">IFERROR(SMALL($A$5:$A$325,ROWS($A$5:A130)),"")</f>
        <v/>
      </c>
    </row>
    <row r="131" spans="1:2" x14ac:dyDescent="0.85">
      <c r="A131" t="str">
        <f>IF((ISNUMBER(SEARCH($G$2,الرئيسية!G130)))=TRUE,الرئيسية!H130,"")</f>
        <v/>
      </c>
      <c r="B131" t="str">
        <f ca="1">IFERROR(SMALL($A$5:$A$325,ROWS($A$5:A131)),"")</f>
        <v/>
      </c>
    </row>
    <row r="132" spans="1:2" x14ac:dyDescent="0.85">
      <c r="A132" t="str">
        <f>IF((ISNUMBER(SEARCH($G$2,الرئيسية!G131)))=TRUE,الرئيسية!H131,"")</f>
        <v/>
      </c>
      <c r="B132" t="str">
        <f ca="1">IFERROR(SMALL($A$5:$A$325,ROWS($A$5:A132)),"")</f>
        <v/>
      </c>
    </row>
    <row r="133" spans="1:2" x14ac:dyDescent="0.85">
      <c r="A133" t="str">
        <f>IF((ISNUMBER(SEARCH($G$2,الرئيسية!G132)))=TRUE,الرئيسية!H132,"")</f>
        <v/>
      </c>
      <c r="B133" t="str">
        <f ca="1">IFERROR(SMALL($A$5:$A$325,ROWS($A$5:A133)),"")</f>
        <v/>
      </c>
    </row>
    <row r="134" spans="1:2" x14ac:dyDescent="0.85">
      <c r="A134" t="str">
        <f>IF((ISNUMBER(SEARCH($G$2,الرئيسية!G133)))=TRUE,الرئيسية!H133,"")</f>
        <v/>
      </c>
      <c r="B134" t="str">
        <f ca="1">IFERROR(SMALL($A$5:$A$325,ROWS($A$5:A134)),"")</f>
        <v/>
      </c>
    </row>
    <row r="135" spans="1:2" x14ac:dyDescent="0.85">
      <c r="A135" t="str">
        <f>IF((ISNUMBER(SEARCH($G$2,الرئيسية!G134)))=TRUE,الرئيسية!H134,"")</f>
        <v/>
      </c>
      <c r="B135" t="str">
        <f ca="1">IFERROR(SMALL($A$5:$A$325,ROWS($A$5:A135)),"")</f>
        <v/>
      </c>
    </row>
    <row r="136" spans="1:2" x14ac:dyDescent="0.85">
      <c r="A136" t="str">
        <f>IF((ISNUMBER(SEARCH($G$2,الرئيسية!G135)))=TRUE,الرئيسية!H135,"")</f>
        <v/>
      </c>
      <c r="B136" t="str">
        <f ca="1">IFERROR(SMALL($A$5:$A$325,ROWS($A$5:A136)),"")</f>
        <v/>
      </c>
    </row>
    <row r="137" spans="1:2" x14ac:dyDescent="0.85">
      <c r="A137" t="str">
        <f>IF((ISNUMBER(SEARCH($G$2,الرئيسية!G136)))=TRUE,الرئيسية!H136,"")</f>
        <v/>
      </c>
      <c r="B137" t="str">
        <f ca="1">IFERROR(SMALL($A$5:$A$325,ROWS($A$5:A137)),"")</f>
        <v/>
      </c>
    </row>
    <row r="138" spans="1:2" x14ac:dyDescent="0.85">
      <c r="A138" t="str">
        <f>IF((ISNUMBER(SEARCH($G$2,الرئيسية!G137)))=TRUE,الرئيسية!H137,"")</f>
        <v/>
      </c>
      <c r="B138" t="str">
        <f ca="1">IFERROR(SMALL($A$5:$A$325,ROWS($A$5:A138)),"")</f>
        <v/>
      </c>
    </row>
    <row r="139" spans="1:2" x14ac:dyDescent="0.85">
      <c r="A139" t="str">
        <f>IF((ISNUMBER(SEARCH($G$2,الرئيسية!G138)))=TRUE,الرئيسية!H138,"")</f>
        <v/>
      </c>
      <c r="B139" t="str">
        <f ca="1">IFERROR(SMALL($A$5:$A$325,ROWS($A$5:A139)),"")</f>
        <v/>
      </c>
    </row>
    <row r="140" spans="1:2" x14ac:dyDescent="0.85">
      <c r="A140" t="str">
        <f>IF((ISNUMBER(SEARCH($G$2,الرئيسية!G139)))=TRUE,الرئيسية!H139,"")</f>
        <v/>
      </c>
      <c r="B140" t="str">
        <f ca="1">IFERROR(SMALL($A$5:$A$325,ROWS($A$5:A140)),"")</f>
        <v/>
      </c>
    </row>
    <row r="141" spans="1:2" x14ac:dyDescent="0.85">
      <c r="A141" t="str">
        <f>IF((ISNUMBER(SEARCH($G$2,الرئيسية!G140)))=TRUE,الرئيسية!H140,"")</f>
        <v/>
      </c>
      <c r="B141" t="str">
        <f ca="1">IFERROR(SMALL($A$5:$A$325,ROWS($A$5:A141)),"")</f>
        <v/>
      </c>
    </row>
    <row r="142" spans="1:2" x14ac:dyDescent="0.85">
      <c r="A142" t="str">
        <f>IF((ISNUMBER(SEARCH($G$2,الرئيسية!G141)))=TRUE,الرئيسية!H141,"")</f>
        <v/>
      </c>
      <c r="B142" t="str">
        <f ca="1">IFERROR(SMALL($A$5:$A$325,ROWS($A$5:A142)),"")</f>
        <v/>
      </c>
    </row>
    <row r="143" spans="1:2" x14ac:dyDescent="0.85">
      <c r="A143" t="str">
        <f>IF((ISNUMBER(SEARCH($G$2,الرئيسية!G142)))=TRUE,الرئيسية!H142,"")</f>
        <v/>
      </c>
      <c r="B143" t="str">
        <f ca="1">IFERROR(SMALL($A$5:$A$325,ROWS($A$5:A143)),"")</f>
        <v/>
      </c>
    </row>
    <row r="144" spans="1:2" x14ac:dyDescent="0.85">
      <c r="A144" t="str">
        <f>IF((ISNUMBER(SEARCH($G$2,الرئيسية!G143)))=TRUE,الرئيسية!H143,"")</f>
        <v/>
      </c>
      <c r="B144" t="str">
        <f ca="1">IFERROR(SMALL($A$5:$A$325,ROWS($A$5:A144)),"")</f>
        <v/>
      </c>
    </row>
    <row r="145" spans="1:2" x14ac:dyDescent="0.85">
      <c r="A145" t="str">
        <f>IF((ISNUMBER(SEARCH($G$2,الرئيسية!G144)))=TRUE,الرئيسية!H144,"")</f>
        <v/>
      </c>
      <c r="B145" t="str">
        <f ca="1">IFERROR(SMALL($A$5:$A$325,ROWS($A$5:A145)),"")</f>
        <v/>
      </c>
    </row>
    <row r="146" spans="1:2" x14ac:dyDescent="0.85">
      <c r="A146" t="str">
        <f>IF((ISNUMBER(SEARCH($G$2,الرئيسية!G145)))=TRUE,الرئيسية!H145,"")</f>
        <v/>
      </c>
      <c r="B146" t="str">
        <f ca="1">IFERROR(SMALL($A$5:$A$325,ROWS($A$5:A146)),"")</f>
        <v/>
      </c>
    </row>
    <row r="147" spans="1:2" x14ac:dyDescent="0.85">
      <c r="A147" t="str">
        <f>IF((ISNUMBER(SEARCH($G$2,الرئيسية!G146)))=TRUE,الرئيسية!H146,"")</f>
        <v/>
      </c>
      <c r="B147" t="str">
        <f ca="1">IFERROR(SMALL($A$5:$A$325,ROWS($A$5:A147)),"")</f>
        <v/>
      </c>
    </row>
    <row r="148" spans="1:2" x14ac:dyDescent="0.85">
      <c r="A148" t="str">
        <f>IF((ISNUMBER(SEARCH($G$2,الرئيسية!G147)))=TRUE,الرئيسية!H147,"")</f>
        <v/>
      </c>
      <c r="B148" t="str">
        <f ca="1">IFERROR(SMALL($A$5:$A$325,ROWS($A$5:A148)),"")</f>
        <v/>
      </c>
    </row>
    <row r="149" spans="1:2" x14ac:dyDescent="0.85">
      <c r="A149" t="str">
        <f>IF((ISNUMBER(SEARCH($G$2,الرئيسية!G148)))=TRUE,الرئيسية!H148,"")</f>
        <v/>
      </c>
      <c r="B149" t="str">
        <f ca="1">IFERROR(SMALL($A$5:$A$325,ROWS($A$5:A149)),"")</f>
        <v/>
      </c>
    </row>
    <row r="150" spans="1:2" x14ac:dyDescent="0.85">
      <c r="A150" t="str">
        <f>IF((ISNUMBER(SEARCH($G$2,الرئيسية!G149)))=TRUE,الرئيسية!H149,"")</f>
        <v/>
      </c>
      <c r="B150" t="str">
        <f ca="1">IFERROR(SMALL($A$5:$A$325,ROWS($A$5:A150)),"")</f>
        <v/>
      </c>
    </row>
    <row r="151" spans="1:2" x14ac:dyDescent="0.85">
      <c r="A151" t="str">
        <f>IF((ISNUMBER(SEARCH($G$2,الرئيسية!G150)))=TRUE,الرئيسية!H150,"")</f>
        <v/>
      </c>
      <c r="B151" t="str">
        <f ca="1">IFERROR(SMALL($A$5:$A$325,ROWS($A$5:A151)),"")</f>
        <v/>
      </c>
    </row>
    <row r="152" spans="1:2" x14ac:dyDescent="0.85">
      <c r="A152" t="str">
        <f>IF((ISNUMBER(SEARCH($G$2,الرئيسية!G151)))=TRUE,الرئيسية!H151,"")</f>
        <v/>
      </c>
      <c r="B152" t="str">
        <f ca="1">IFERROR(SMALL($A$5:$A$325,ROWS($A$5:A152)),"")</f>
        <v/>
      </c>
    </row>
    <row r="153" spans="1:2" x14ac:dyDescent="0.85">
      <c r="A153" t="str">
        <f>IF((ISNUMBER(SEARCH($G$2,الرئيسية!G152)))=TRUE,الرئيسية!H152,"")</f>
        <v/>
      </c>
      <c r="B153" t="str">
        <f ca="1">IFERROR(SMALL($A$5:$A$325,ROWS($A$5:A153)),"")</f>
        <v/>
      </c>
    </row>
    <row r="154" spans="1:2" x14ac:dyDescent="0.85">
      <c r="A154" t="str">
        <f>IF((ISNUMBER(SEARCH($G$2,الرئيسية!G153)))=TRUE,الرئيسية!H153,"")</f>
        <v/>
      </c>
      <c r="B154" t="str">
        <f ca="1">IFERROR(SMALL($A$5:$A$325,ROWS($A$5:A154)),"")</f>
        <v/>
      </c>
    </row>
    <row r="155" spans="1:2" x14ac:dyDescent="0.85">
      <c r="A155" t="str">
        <f>IF((ISNUMBER(SEARCH($G$2,الرئيسية!G154)))=TRUE,الرئيسية!H154,"")</f>
        <v/>
      </c>
      <c r="B155" t="str">
        <f ca="1">IFERROR(SMALL($A$5:$A$325,ROWS($A$5:A155)),"")</f>
        <v/>
      </c>
    </row>
    <row r="156" spans="1:2" x14ac:dyDescent="0.85">
      <c r="A156" t="str">
        <f>IF((ISNUMBER(SEARCH($G$2,الرئيسية!G155)))=TRUE,الرئيسية!H155,"")</f>
        <v/>
      </c>
      <c r="B156" t="str">
        <f ca="1">IFERROR(SMALL($A$5:$A$325,ROWS($A$5:A156)),"")</f>
        <v/>
      </c>
    </row>
    <row r="157" spans="1:2" x14ac:dyDescent="0.85">
      <c r="A157" t="str">
        <f>IF((ISNUMBER(SEARCH($G$2,الرئيسية!G156)))=TRUE,الرئيسية!H156,"")</f>
        <v/>
      </c>
      <c r="B157" t="str">
        <f ca="1">IFERROR(SMALL($A$5:$A$325,ROWS($A$5:A157)),"")</f>
        <v/>
      </c>
    </row>
    <row r="158" spans="1:2" x14ac:dyDescent="0.85">
      <c r="A158" t="str">
        <f>IF((ISNUMBER(SEARCH($G$2,الرئيسية!G157)))=TRUE,الرئيسية!H157,"")</f>
        <v/>
      </c>
      <c r="B158" t="str">
        <f ca="1">IFERROR(SMALL($A$5:$A$325,ROWS($A$5:A158)),"")</f>
        <v/>
      </c>
    </row>
    <row r="159" spans="1:2" x14ac:dyDescent="0.85">
      <c r="A159" t="str">
        <f>IF((ISNUMBER(SEARCH($G$2,الرئيسية!G158)))=TRUE,الرئيسية!H158,"")</f>
        <v/>
      </c>
      <c r="B159" t="str">
        <f ca="1">IFERROR(SMALL($A$5:$A$325,ROWS($A$5:A159)),"")</f>
        <v/>
      </c>
    </row>
    <row r="160" spans="1:2" x14ac:dyDescent="0.85">
      <c r="A160" t="str">
        <f>IF((ISNUMBER(SEARCH($G$2,الرئيسية!G159)))=TRUE,الرئيسية!H159,"")</f>
        <v/>
      </c>
      <c r="B160" t="str">
        <f ca="1">IFERROR(SMALL($A$5:$A$325,ROWS($A$5:A160)),"")</f>
        <v/>
      </c>
    </row>
    <row r="161" spans="1:2" x14ac:dyDescent="0.85">
      <c r="A161" t="str">
        <f>IF((ISNUMBER(SEARCH($G$2,الرئيسية!G160)))=TRUE,الرئيسية!H160,"")</f>
        <v/>
      </c>
      <c r="B161" t="str">
        <f ca="1">IFERROR(SMALL($A$5:$A$325,ROWS($A$5:A161)),"")</f>
        <v/>
      </c>
    </row>
    <row r="162" spans="1:2" x14ac:dyDescent="0.85">
      <c r="A162" t="str">
        <f>IF((ISNUMBER(SEARCH($G$2,الرئيسية!G161)))=TRUE,الرئيسية!H161,"")</f>
        <v/>
      </c>
      <c r="B162" t="str">
        <f ca="1">IFERROR(SMALL($A$5:$A$325,ROWS($A$5:A162)),"")</f>
        <v/>
      </c>
    </row>
    <row r="163" spans="1:2" x14ac:dyDescent="0.85">
      <c r="A163" t="str">
        <f>IF((ISNUMBER(SEARCH($G$2,الرئيسية!G162)))=TRUE,الرئيسية!H162,"")</f>
        <v/>
      </c>
      <c r="B163" t="str">
        <f ca="1">IFERROR(SMALL($A$5:$A$325,ROWS($A$5:A163)),"")</f>
        <v/>
      </c>
    </row>
    <row r="164" spans="1:2" x14ac:dyDescent="0.85">
      <c r="A164" t="str">
        <f>IF((ISNUMBER(SEARCH($G$2,الرئيسية!G163)))=TRUE,الرئيسية!H163,"")</f>
        <v/>
      </c>
      <c r="B164" t="str">
        <f ca="1">IFERROR(SMALL($A$5:$A$325,ROWS($A$5:A164)),"")</f>
        <v/>
      </c>
    </row>
    <row r="165" spans="1:2" x14ac:dyDescent="0.85">
      <c r="A165" t="str">
        <f>IF((ISNUMBER(SEARCH($G$2,الرئيسية!G164)))=TRUE,الرئيسية!H164,"")</f>
        <v/>
      </c>
      <c r="B165" t="str">
        <f ca="1">IFERROR(SMALL($A$5:$A$325,ROWS($A$5:A165)),"")</f>
        <v/>
      </c>
    </row>
    <row r="166" spans="1:2" x14ac:dyDescent="0.85">
      <c r="A166" t="str">
        <f>IF((ISNUMBER(SEARCH($G$2,الرئيسية!G165)))=TRUE,الرئيسية!H165,"")</f>
        <v/>
      </c>
      <c r="B166" t="str">
        <f ca="1">IFERROR(SMALL($A$5:$A$325,ROWS($A$5:A166)),"")</f>
        <v/>
      </c>
    </row>
    <row r="167" spans="1:2" x14ac:dyDescent="0.85">
      <c r="A167" t="str">
        <f>IF((ISNUMBER(SEARCH($G$2,الرئيسية!G166)))=TRUE,الرئيسية!H166,"")</f>
        <v/>
      </c>
      <c r="B167" t="str">
        <f ca="1">IFERROR(SMALL($A$5:$A$325,ROWS($A$5:A167)),"")</f>
        <v/>
      </c>
    </row>
    <row r="168" spans="1:2" x14ac:dyDescent="0.85">
      <c r="A168" t="str">
        <f>IF((ISNUMBER(SEARCH($G$2,الرئيسية!G167)))=TRUE,الرئيسية!H167,"")</f>
        <v/>
      </c>
      <c r="B168" t="str">
        <f ca="1">IFERROR(SMALL($A$5:$A$325,ROWS($A$5:A168)),"")</f>
        <v/>
      </c>
    </row>
    <row r="169" spans="1:2" x14ac:dyDescent="0.85">
      <c r="A169" t="str">
        <f>IF((ISNUMBER(SEARCH($G$2,الرئيسية!G168)))=TRUE,الرئيسية!H168,"")</f>
        <v/>
      </c>
      <c r="B169" t="str">
        <f ca="1">IFERROR(SMALL($A$5:$A$325,ROWS($A$5:A169)),"")</f>
        <v/>
      </c>
    </row>
    <row r="170" spans="1:2" x14ac:dyDescent="0.85">
      <c r="A170" t="str">
        <f>IF((ISNUMBER(SEARCH($G$2,الرئيسية!G169)))=TRUE,الرئيسية!H169,"")</f>
        <v/>
      </c>
      <c r="B170" t="str">
        <f ca="1">IFERROR(SMALL($A$5:$A$325,ROWS($A$5:A170)),"")</f>
        <v/>
      </c>
    </row>
    <row r="171" spans="1:2" x14ac:dyDescent="0.85">
      <c r="A171" t="str">
        <f>IF((ISNUMBER(SEARCH($G$2,الرئيسية!G170)))=TRUE,الرئيسية!H170,"")</f>
        <v/>
      </c>
      <c r="B171" t="str">
        <f ca="1">IFERROR(SMALL($A$5:$A$325,ROWS($A$5:A171)),"")</f>
        <v/>
      </c>
    </row>
    <row r="172" spans="1:2" x14ac:dyDescent="0.85">
      <c r="A172" t="str">
        <f>IF((ISNUMBER(SEARCH($G$2,الرئيسية!G171)))=TRUE,الرئيسية!H171,"")</f>
        <v/>
      </c>
      <c r="B172" t="str">
        <f ca="1">IFERROR(SMALL($A$5:$A$325,ROWS($A$5:A172)),"")</f>
        <v/>
      </c>
    </row>
    <row r="173" spans="1:2" x14ac:dyDescent="0.85">
      <c r="A173" t="str">
        <f>IF((ISNUMBER(SEARCH($G$2,الرئيسية!G172)))=TRUE,الرئيسية!H172,"")</f>
        <v/>
      </c>
      <c r="B173" t="str">
        <f ca="1">IFERROR(SMALL($A$5:$A$325,ROWS($A$5:A173)),"")</f>
        <v/>
      </c>
    </row>
    <row r="174" spans="1:2" x14ac:dyDescent="0.85">
      <c r="A174" t="str">
        <f>IF((ISNUMBER(SEARCH($G$2,الرئيسية!G173)))=TRUE,الرئيسية!H173,"")</f>
        <v/>
      </c>
      <c r="B174" t="str">
        <f ca="1">IFERROR(SMALL($A$5:$A$325,ROWS($A$5:A174)),"")</f>
        <v/>
      </c>
    </row>
    <row r="175" spans="1:2" x14ac:dyDescent="0.85">
      <c r="A175" t="str">
        <f>IF((ISNUMBER(SEARCH($G$2,الرئيسية!G174)))=TRUE,الرئيسية!H174,"")</f>
        <v/>
      </c>
      <c r="B175" t="str">
        <f ca="1">IFERROR(SMALL($A$5:$A$325,ROWS($A$5:A175)),"")</f>
        <v/>
      </c>
    </row>
    <row r="176" spans="1:2" x14ac:dyDescent="0.85">
      <c r="A176" t="str">
        <f>IF((ISNUMBER(SEARCH($G$2,الرئيسية!G175)))=TRUE,الرئيسية!H175,"")</f>
        <v/>
      </c>
      <c r="B176" t="str">
        <f ca="1">IFERROR(SMALL($A$5:$A$325,ROWS($A$5:A176)),"")</f>
        <v/>
      </c>
    </row>
    <row r="177" spans="1:2" x14ac:dyDescent="0.85">
      <c r="A177" t="str">
        <f>IF((ISNUMBER(SEARCH($G$2,الرئيسية!G176)))=TRUE,الرئيسية!H176,"")</f>
        <v/>
      </c>
      <c r="B177" t="str">
        <f ca="1">IFERROR(SMALL($A$5:$A$325,ROWS($A$5:A177)),"")</f>
        <v/>
      </c>
    </row>
    <row r="178" spans="1:2" x14ac:dyDescent="0.85">
      <c r="A178" t="str">
        <f>IF((ISNUMBER(SEARCH($G$2,الرئيسية!G177)))=TRUE,الرئيسية!H177,"")</f>
        <v/>
      </c>
      <c r="B178" t="str">
        <f ca="1">IFERROR(SMALL($A$5:$A$325,ROWS($A$5:A178)),"")</f>
        <v/>
      </c>
    </row>
    <row r="179" spans="1:2" x14ac:dyDescent="0.85">
      <c r="A179" t="str">
        <f>IF((ISNUMBER(SEARCH($G$2,الرئيسية!G178)))=TRUE,الرئيسية!H178,"")</f>
        <v/>
      </c>
      <c r="B179" t="str">
        <f ca="1">IFERROR(SMALL($A$5:$A$325,ROWS($A$5:A179)),"")</f>
        <v/>
      </c>
    </row>
    <row r="180" spans="1:2" x14ac:dyDescent="0.85">
      <c r="A180" t="str">
        <f>IF((ISNUMBER(SEARCH($G$2,الرئيسية!G179)))=TRUE,الرئيسية!H179,"")</f>
        <v/>
      </c>
      <c r="B180" t="str">
        <f ca="1">IFERROR(SMALL($A$5:$A$325,ROWS($A$5:A180)),"")</f>
        <v/>
      </c>
    </row>
    <row r="181" spans="1:2" x14ac:dyDescent="0.85">
      <c r="A181" t="str">
        <f>IF((ISNUMBER(SEARCH($G$2,الرئيسية!G180)))=TRUE,الرئيسية!H180,"")</f>
        <v/>
      </c>
      <c r="B181" t="str">
        <f ca="1">IFERROR(SMALL($A$5:$A$325,ROWS($A$5:A181)),"")</f>
        <v/>
      </c>
    </row>
    <row r="182" spans="1:2" x14ac:dyDescent="0.85">
      <c r="A182" t="str">
        <f>IF((ISNUMBER(SEARCH($G$2,الرئيسية!G181)))=TRUE,الرئيسية!H181,"")</f>
        <v/>
      </c>
      <c r="B182" t="str">
        <f ca="1">IFERROR(SMALL($A$5:$A$325,ROWS($A$5:A182)),"")</f>
        <v/>
      </c>
    </row>
    <row r="183" spans="1:2" x14ac:dyDescent="0.85">
      <c r="A183" t="str">
        <f>IF((ISNUMBER(SEARCH($G$2,الرئيسية!G182)))=TRUE,الرئيسية!H182,"")</f>
        <v/>
      </c>
      <c r="B183" t="str">
        <f ca="1">IFERROR(SMALL($A$5:$A$325,ROWS($A$5:A183)),"")</f>
        <v/>
      </c>
    </row>
    <row r="184" spans="1:2" x14ac:dyDescent="0.85">
      <c r="A184" t="str">
        <f>IF((ISNUMBER(SEARCH($G$2,الرئيسية!G183)))=TRUE,الرئيسية!H183,"")</f>
        <v/>
      </c>
      <c r="B184" t="str">
        <f ca="1">IFERROR(SMALL($A$5:$A$325,ROWS($A$5:A184)),"")</f>
        <v/>
      </c>
    </row>
    <row r="185" spans="1:2" x14ac:dyDescent="0.85">
      <c r="A185" t="str">
        <f>IF((ISNUMBER(SEARCH($G$2,الرئيسية!G184)))=TRUE,الرئيسية!H184,"")</f>
        <v/>
      </c>
      <c r="B185" t="str">
        <f ca="1">IFERROR(SMALL($A$5:$A$325,ROWS($A$5:A185)),"")</f>
        <v/>
      </c>
    </row>
    <row r="186" spans="1:2" x14ac:dyDescent="0.85">
      <c r="A186" t="str">
        <f>IF((ISNUMBER(SEARCH($G$2,الرئيسية!G185)))=TRUE,الرئيسية!H185,"")</f>
        <v/>
      </c>
      <c r="B186" t="str">
        <f ca="1">IFERROR(SMALL($A$5:$A$325,ROWS($A$5:A186)),"")</f>
        <v/>
      </c>
    </row>
    <row r="187" spans="1:2" x14ac:dyDescent="0.85">
      <c r="A187" t="str">
        <f>IF((ISNUMBER(SEARCH($G$2,الرئيسية!G186)))=TRUE,الرئيسية!H186,"")</f>
        <v/>
      </c>
      <c r="B187" t="str">
        <f ca="1">IFERROR(SMALL($A$5:$A$325,ROWS($A$5:A187)),"")</f>
        <v/>
      </c>
    </row>
    <row r="188" spans="1:2" x14ac:dyDescent="0.85">
      <c r="A188" t="str">
        <f>IF((ISNUMBER(SEARCH($G$2,الرئيسية!G187)))=TRUE,الرئيسية!H187,"")</f>
        <v/>
      </c>
      <c r="B188" t="str">
        <f ca="1">IFERROR(SMALL($A$5:$A$325,ROWS($A$5:A188)),"")</f>
        <v/>
      </c>
    </row>
    <row r="189" spans="1:2" x14ac:dyDescent="0.85">
      <c r="A189" t="str">
        <f>IF((ISNUMBER(SEARCH($G$2,الرئيسية!G188)))=TRUE,الرئيسية!H188,"")</f>
        <v/>
      </c>
      <c r="B189" t="str">
        <f ca="1">IFERROR(SMALL($A$5:$A$325,ROWS($A$5:A189)),"")</f>
        <v/>
      </c>
    </row>
    <row r="190" spans="1:2" x14ac:dyDescent="0.85">
      <c r="A190" t="str">
        <f>IF((ISNUMBER(SEARCH($G$2,الرئيسية!G189)))=TRUE,الرئيسية!H189,"")</f>
        <v/>
      </c>
      <c r="B190" t="str">
        <f ca="1">IFERROR(SMALL($A$5:$A$325,ROWS($A$5:A190)),"")</f>
        <v/>
      </c>
    </row>
    <row r="191" spans="1:2" x14ac:dyDescent="0.85">
      <c r="A191" t="str">
        <f>IF((ISNUMBER(SEARCH($G$2,الرئيسية!G190)))=TRUE,الرئيسية!H190,"")</f>
        <v/>
      </c>
      <c r="B191" t="str">
        <f ca="1">IFERROR(SMALL($A$5:$A$325,ROWS($A$5:A191)),"")</f>
        <v/>
      </c>
    </row>
    <row r="192" spans="1:2" x14ac:dyDescent="0.85">
      <c r="A192" t="str">
        <f>IF((ISNUMBER(SEARCH($G$2,الرئيسية!G191)))=TRUE,الرئيسية!H191,"")</f>
        <v/>
      </c>
      <c r="B192" t="str">
        <f ca="1">IFERROR(SMALL($A$5:$A$325,ROWS($A$5:A192)),"")</f>
        <v/>
      </c>
    </row>
    <row r="193" spans="1:2" x14ac:dyDescent="0.85">
      <c r="A193" t="str">
        <f>IF((ISNUMBER(SEARCH($G$2,الرئيسية!G192)))=TRUE,الرئيسية!H192,"")</f>
        <v/>
      </c>
      <c r="B193" t="str">
        <f ca="1">IFERROR(SMALL($A$5:$A$325,ROWS($A$5:A193)),"")</f>
        <v/>
      </c>
    </row>
    <row r="194" spans="1:2" x14ac:dyDescent="0.85">
      <c r="A194" t="str">
        <f>IF((ISNUMBER(SEARCH($G$2,الرئيسية!G193)))=TRUE,الرئيسية!H193,"")</f>
        <v/>
      </c>
      <c r="B194" t="str">
        <f ca="1">IFERROR(SMALL($A$5:$A$325,ROWS($A$5:A194)),"")</f>
        <v/>
      </c>
    </row>
    <row r="195" spans="1:2" x14ac:dyDescent="0.85">
      <c r="A195" t="str">
        <f>IF((ISNUMBER(SEARCH($G$2,الرئيسية!G194)))=TRUE,الرئيسية!H194,"")</f>
        <v/>
      </c>
      <c r="B195" t="str">
        <f ca="1">IFERROR(SMALL($A$5:$A$325,ROWS($A$5:A195)),"")</f>
        <v/>
      </c>
    </row>
    <row r="196" spans="1:2" x14ac:dyDescent="0.85">
      <c r="A196" t="str">
        <f>IF((ISNUMBER(SEARCH($G$2,الرئيسية!G195)))=TRUE,الرئيسية!H195,"")</f>
        <v/>
      </c>
      <c r="B196" t="str">
        <f ca="1">IFERROR(SMALL($A$5:$A$325,ROWS($A$5:A196)),"")</f>
        <v/>
      </c>
    </row>
    <row r="197" spans="1:2" x14ac:dyDescent="0.85">
      <c r="A197" t="str">
        <f>IF((ISNUMBER(SEARCH($G$2,الرئيسية!G196)))=TRUE,الرئيسية!H196,"")</f>
        <v/>
      </c>
      <c r="B197" t="str">
        <f ca="1">IFERROR(SMALL($A$5:$A$325,ROWS($A$5:A197)),"")</f>
        <v/>
      </c>
    </row>
    <row r="198" spans="1:2" x14ac:dyDescent="0.85">
      <c r="A198" t="str">
        <f>IF((ISNUMBER(SEARCH($G$2,الرئيسية!G197)))=TRUE,الرئيسية!H197,"")</f>
        <v/>
      </c>
      <c r="B198" t="str">
        <f ca="1">IFERROR(SMALL($A$5:$A$325,ROWS($A$5:A198)),"")</f>
        <v/>
      </c>
    </row>
    <row r="199" spans="1:2" x14ac:dyDescent="0.85">
      <c r="A199" t="str">
        <f>IF((ISNUMBER(SEARCH($G$2,الرئيسية!G198)))=TRUE,الرئيسية!H198,"")</f>
        <v/>
      </c>
      <c r="B199" t="str">
        <f ca="1">IFERROR(SMALL($A$5:$A$325,ROWS($A$5:A199)),"")</f>
        <v/>
      </c>
    </row>
    <row r="200" spans="1:2" x14ac:dyDescent="0.85">
      <c r="A200" t="str">
        <f>IF((ISNUMBER(SEARCH($G$2,الرئيسية!G199)))=TRUE,الرئيسية!H199,"")</f>
        <v/>
      </c>
      <c r="B200" t="str">
        <f ca="1">IFERROR(SMALL($A$5:$A$325,ROWS($A$5:A200)),"")</f>
        <v/>
      </c>
    </row>
    <row r="201" spans="1:2" x14ac:dyDescent="0.85">
      <c r="A201" t="str">
        <f>IF((ISNUMBER(SEARCH($G$2,الرئيسية!G200)))=TRUE,الرئيسية!H200,"")</f>
        <v/>
      </c>
      <c r="B201" t="str">
        <f ca="1">IFERROR(SMALL($A$5:$A$325,ROWS($A$5:A201)),"")</f>
        <v/>
      </c>
    </row>
    <row r="202" spans="1:2" x14ac:dyDescent="0.85">
      <c r="A202" t="str">
        <f>IF((ISNUMBER(SEARCH($G$2,الرئيسية!G201)))=TRUE,الرئيسية!H201,"")</f>
        <v/>
      </c>
      <c r="B202" t="str">
        <f ca="1">IFERROR(SMALL($A$5:$A$325,ROWS($A$5:A202)),"")</f>
        <v/>
      </c>
    </row>
    <row r="203" spans="1:2" x14ac:dyDescent="0.85">
      <c r="A203" t="str">
        <f>IF((ISNUMBER(SEARCH($G$2,الرئيسية!G202)))=TRUE,الرئيسية!H202,"")</f>
        <v/>
      </c>
      <c r="B203" t="str">
        <f ca="1">IFERROR(SMALL($A$5:$A$325,ROWS($A$5:A203)),"")</f>
        <v/>
      </c>
    </row>
    <row r="204" spans="1:2" x14ac:dyDescent="0.85">
      <c r="A204" t="str">
        <f>IF((ISNUMBER(SEARCH($G$2,الرئيسية!G203)))=TRUE,الرئيسية!H203,"")</f>
        <v/>
      </c>
      <c r="B204" t="str">
        <f ca="1">IFERROR(SMALL($A$5:$A$325,ROWS($A$5:A204)),"")</f>
        <v/>
      </c>
    </row>
    <row r="205" spans="1:2" x14ac:dyDescent="0.85">
      <c r="A205" t="str">
        <f>IF((ISNUMBER(SEARCH($G$2,الرئيسية!G204)))=TRUE,الرئيسية!H204,"")</f>
        <v/>
      </c>
      <c r="B205" t="str">
        <f ca="1">IFERROR(SMALL($A$5:$A$325,ROWS($A$5:A205)),"")</f>
        <v/>
      </c>
    </row>
    <row r="206" spans="1:2" x14ac:dyDescent="0.85">
      <c r="A206" t="str">
        <f>IF((ISNUMBER(SEARCH($G$2,الرئيسية!G205)))=TRUE,الرئيسية!H205,"")</f>
        <v/>
      </c>
      <c r="B206" t="str">
        <f ca="1">IFERROR(SMALL($A$5:$A$325,ROWS($A$5:A206)),"")</f>
        <v/>
      </c>
    </row>
    <row r="207" spans="1:2" x14ac:dyDescent="0.85">
      <c r="A207" t="str">
        <f>IF((ISNUMBER(SEARCH($G$2,الرئيسية!G206)))=TRUE,الرئيسية!H206,"")</f>
        <v/>
      </c>
      <c r="B207" t="str">
        <f ca="1">IFERROR(SMALL($A$5:$A$325,ROWS($A$5:A207)),"")</f>
        <v/>
      </c>
    </row>
    <row r="208" spans="1:2" x14ac:dyDescent="0.85">
      <c r="A208" t="str">
        <f>IF((ISNUMBER(SEARCH($G$2,الرئيسية!G207)))=TRUE,الرئيسية!H207,"")</f>
        <v/>
      </c>
      <c r="B208" t="str">
        <f ca="1">IFERROR(SMALL($A$5:$A$325,ROWS($A$5:A208)),"")</f>
        <v/>
      </c>
    </row>
    <row r="209" spans="1:2" x14ac:dyDescent="0.85">
      <c r="A209" t="str">
        <f>IF((ISNUMBER(SEARCH($G$2,الرئيسية!G208)))=TRUE,الرئيسية!H208,"")</f>
        <v/>
      </c>
      <c r="B209" t="str">
        <f ca="1">IFERROR(SMALL($A$5:$A$325,ROWS($A$5:A209)),"")</f>
        <v/>
      </c>
    </row>
    <row r="210" spans="1:2" x14ac:dyDescent="0.85">
      <c r="A210" t="str">
        <f>IF((ISNUMBER(SEARCH($G$2,الرئيسية!G209)))=TRUE,الرئيسية!H209,"")</f>
        <v/>
      </c>
      <c r="B210" t="str">
        <f ca="1">IFERROR(SMALL($A$5:$A$325,ROWS($A$5:A210)),"")</f>
        <v/>
      </c>
    </row>
    <row r="211" spans="1:2" x14ac:dyDescent="0.85">
      <c r="A211" t="str">
        <f>IF((ISNUMBER(SEARCH($G$2,الرئيسية!G210)))=TRUE,الرئيسية!H210,"")</f>
        <v/>
      </c>
      <c r="B211" t="str">
        <f ca="1">IFERROR(SMALL($A$5:$A$325,ROWS($A$5:A211)),"")</f>
        <v/>
      </c>
    </row>
    <row r="212" spans="1:2" x14ac:dyDescent="0.85">
      <c r="A212" t="str">
        <f>IF((ISNUMBER(SEARCH($G$2,الرئيسية!G211)))=TRUE,الرئيسية!H211,"")</f>
        <v/>
      </c>
      <c r="B212" t="str">
        <f ca="1">IFERROR(SMALL($A$5:$A$325,ROWS($A$5:A212)),"")</f>
        <v/>
      </c>
    </row>
    <row r="213" spans="1:2" x14ac:dyDescent="0.85">
      <c r="A213" t="str">
        <f>IF((ISNUMBER(SEARCH($G$2,الرئيسية!G212)))=TRUE,الرئيسية!H212,"")</f>
        <v/>
      </c>
      <c r="B213" t="str">
        <f ca="1">IFERROR(SMALL($A$5:$A$325,ROWS($A$5:A213)),"")</f>
        <v/>
      </c>
    </row>
    <row r="214" spans="1:2" x14ac:dyDescent="0.85">
      <c r="A214" t="str">
        <f>IF((ISNUMBER(SEARCH($G$2,الرئيسية!G213)))=TRUE,الرئيسية!H213,"")</f>
        <v/>
      </c>
      <c r="B214" t="str">
        <f ca="1">IFERROR(SMALL($A$5:$A$325,ROWS($A$5:A214)),"")</f>
        <v/>
      </c>
    </row>
    <row r="215" spans="1:2" x14ac:dyDescent="0.85">
      <c r="A215" t="str">
        <f>IF((ISNUMBER(SEARCH($G$2,الرئيسية!G214)))=TRUE,الرئيسية!H214,"")</f>
        <v/>
      </c>
      <c r="B215" t="str">
        <f ca="1">IFERROR(SMALL($A$5:$A$325,ROWS($A$5:A215)),"")</f>
        <v/>
      </c>
    </row>
    <row r="216" spans="1:2" x14ac:dyDescent="0.85">
      <c r="A216" t="str">
        <f>IF((ISNUMBER(SEARCH($G$2,الرئيسية!G215)))=TRUE,الرئيسية!H215,"")</f>
        <v/>
      </c>
      <c r="B216" t="str">
        <f ca="1">IFERROR(SMALL($A$5:$A$325,ROWS($A$5:A216)),"")</f>
        <v/>
      </c>
    </row>
    <row r="217" spans="1:2" x14ac:dyDescent="0.85">
      <c r="A217" t="str">
        <f>IF((ISNUMBER(SEARCH($G$2,الرئيسية!G216)))=TRUE,الرئيسية!H216,"")</f>
        <v/>
      </c>
      <c r="B217" t="str">
        <f ca="1">IFERROR(SMALL($A$5:$A$325,ROWS($A$5:A217)),"")</f>
        <v/>
      </c>
    </row>
    <row r="218" spans="1:2" x14ac:dyDescent="0.85">
      <c r="A218" t="str">
        <f>IF((ISNUMBER(SEARCH($G$2,الرئيسية!G217)))=TRUE,الرئيسية!H217,"")</f>
        <v/>
      </c>
      <c r="B218" t="str">
        <f ca="1">IFERROR(SMALL($A$5:$A$325,ROWS($A$5:A218)),"")</f>
        <v/>
      </c>
    </row>
    <row r="219" spans="1:2" x14ac:dyDescent="0.85">
      <c r="A219" t="str">
        <f>IF((ISNUMBER(SEARCH($G$2,الرئيسية!G218)))=TRUE,الرئيسية!H218,"")</f>
        <v/>
      </c>
      <c r="B219" t="str">
        <f ca="1">IFERROR(SMALL($A$5:$A$325,ROWS($A$5:A219)),"")</f>
        <v/>
      </c>
    </row>
    <row r="220" spans="1:2" x14ac:dyDescent="0.85">
      <c r="A220" t="str">
        <f>IF((ISNUMBER(SEARCH($G$2,الرئيسية!G219)))=TRUE,الرئيسية!H219,"")</f>
        <v/>
      </c>
      <c r="B220" t="str">
        <f ca="1">IFERROR(SMALL($A$5:$A$325,ROWS($A$5:A220)),"")</f>
        <v/>
      </c>
    </row>
    <row r="221" spans="1:2" x14ac:dyDescent="0.85">
      <c r="A221" t="str">
        <f>IF((ISNUMBER(SEARCH($G$2,الرئيسية!G220)))=TRUE,الرئيسية!H220,"")</f>
        <v/>
      </c>
      <c r="B221" t="str">
        <f ca="1">IFERROR(SMALL($A$5:$A$325,ROWS($A$5:A221)),"")</f>
        <v/>
      </c>
    </row>
    <row r="222" spans="1:2" x14ac:dyDescent="0.85">
      <c r="A222" t="str">
        <f>IF((ISNUMBER(SEARCH($G$2,الرئيسية!G221)))=TRUE,الرئيسية!H221,"")</f>
        <v/>
      </c>
      <c r="B222" t="str">
        <f ca="1">IFERROR(SMALL($A$5:$A$325,ROWS($A$5:A222)),"")</f>
        <v/>
      </c>
    </row>
    <row r="223" spans="1:2" x14ac:dyDescent="0.85">
      <c r="A223" t="str">
        <f>IF((ISNUMBER(SEARCH($G$2,الرئيسية!G222)))=TRUE,الرئيسية!H222,"")</f>
        <v/>
      </c>
      <c r="B223" t="str">
        <f ca="1">IFERROR(SMALL($A$5:$A$325,ROWS($A$5:A223)),"")</f>
        <v/>
      </c>
    </row>
    <row r="224" spans="1:2" x14ac:dyDescent="0.85">
      <c r="A224" t="str">
        <f>IF((ISNUMBER(SEARCH($G$2,الرئيسية!G223)))=TRUE,الرئيسية!H223,"")</f>
        <v/>
      </c>
      <c r="B224" t="str">
        <f ca="1">IFERROR(SMALL($A$5:$A$325,ROWS($A$5:A224)),"")</f>
        <v/>
      </c>
    </row>
    <row r="225" spans="1:2" x14ac:dyDescent="0.85">
      <c r="A225" t="str">
        <f>IF((ISNUMBER(SEARCH($G$2,الرئيسية!G224)))=TRUE,الرئيسية!H224,"")</f>
        <v/>
      </c>
      <c r="B225" t="str">
        <f ca="1">IFERROR(SMALL($A$5:$A$325,ROWS($A$5:A225)),"")</f>
        <v/>
      </c>
    </row>
    <row r="226" spans="1:2" x14ac:dyDescent="0.85">
      <c r="A226" t="str">
        <f>IF((ISNUMBER(SEARCH($G$2,الرئيسية!G225)))=TRUE,الرئيسية!H225,"")</f>
        <v/>
      </c>
      <c r="B226" t="str">
        <f ca="1">IFERROR(SMALL($A$5:$A$325,ROWS($A$5:A226)),"")</f>
        <v/>
      </c>
    </row>
    <row r="227" spans="1:2" x14ac:dyDescent="0.85">
      <c r="A227" t="str">
        <f>IF((ISNUMBER(SEARCH($G$2,الرئيسية!G226)))=TRUE,الرئيسية!H226,"")</f>
        <v/>
      </c>
      <c r="B227" t="str">
        <f ca="1">IFERROR(SMALL($A$5:$A$325,ROWS($A$5:A227)),"")</f>
        <v/>
      </c>
    </row>
    <row r="228" spans="1:2" x14ac:dyDescent="0.85">
      <c r="A228" t="str">
        <f>IF((ISNUMBER(SEARCH($G$2,الرئيسية!G227)))=TRUE,الرئيسية!H227,"")</f>
        <v/>
      </c>
      <c r="B228" t="str">
        <f ca="1">IFERROR(SMALL($A$5:$A$325,ROWS($A$5:A228)),"")</f>
        <v/>
      </c>
    </row>
    <row r="229" spans="1:2" x14ac:dyDescent="0.85">
      <c r="A229" t="str">
        <f>IF((ISNUMBER(SEARCH($G$2,الرئيسية!G228)))=TRUE,الرئيسية!H228,"")</f>
        <v/>
      </c>
      <c r="B229" t="str">
        <f ca="1">IFERROR(SMALL($A$5:$A$325,ROWS($A$5:A229)),"")</f>
        <v/>
      </c>
    </row>
    <row r="230" spans="1:2" x14ac:dyDescent="0.85">
      <c r="A230" t="str">
        <f>IF((ISNUMBER(SEARCH($G$2,الرئيسية!G229)))=TRUE,الرئيسية!H229,"")</f>
        <v/>
      </c>
      <c r="B230" t="str">
        <f ca="1">IFERROR(SMALL($A$5:$A$325,ROWS($A$5:A230)),"")</f>
        <v/>
      </c>
    </row>
    <row r="231" spans="1:2" x14ac:dyDescent="0.85">
      <c r="A231" t="str">
        <f>IF((ISNUMBER(SEARCH($G$2,الرئيسية!G230)))=TRUE,الرئيسية!H230,"")</f>
        <v/>
      </c>
      <c r="B231" t="str">
        <f ca="1">IFERROR(SMALL($A$5:$A$325,ROWS($A$5:A231)),"")</f>
        <v/>
      </c>
    </row>
    <row r="232" spans="1:2" x14ac:dyDescent="0.85">
      <c r="A232" t="str">
        <f>IF((ISNUMBER(SEARCH($G$2,الرئيسية!G231)))=TRUE,الرئيسية!H231,"")</f>
        <v/>
      </c>
      <c r="B232" t="str">
        <f ca="1">IFERROR(SMALL($A$5:$A$325,ROWS($A$5:A232)),"")</f>
        <v/>
      </c>
    </row>
    <row r="233" spans="1:2" x14ac:dyDescent="0.85">
      <c r="A233" t="str">
        <f>IF((ISNUMBER(SEARCH($G$2,الرئيسية!G232)))=TRUE,الرئيسية!H232,"")</f>
        <v/>
      </c>
      <c r="B233" t="str">
        <f ca="1">IFERROR(SMALL($A$5:$A$325,ROWS($A$5:A233)),"")</f>
        <v/>
      </c>
    </row>
    <row r="234" spans="1:2" x14ac:dyDescent="0.85">
      <c r="A234" t="str">
        <f>IF((ISNUMBER(SEARCH($G$2,الرئيسية!G233)))=TRUE,الرئيسية!H233,"")</f>
        <v/>
      </c>
      <c r="B234" t="str">
        <f ca="1">IFERROR(SMALL($A$5:$A$325,ROWS($A$5:A234)),"")</f>
        <v/>
      </c>
    </row>
    <row r="235" spans="1:2" x14ac:dyDescent="0.85">
      <c r="A235" t="str">
        <f>IF((ISNUMBER(SEARCH($G$2,الرئيسية!G234)))=TRUE,الرئيسية!H234,"")</f>
        <v/>
      </c>
      <c r="B235" t="str">
        <f ca="1">IFERROR(SMALL($A$5:$A$325,ROWS($A$5:A235)),"")</f>
        <v/>
      </c>
    </row>
    <row r="236" spans="1:2" x14ac:dyDescent="0.85">
      <c r="A236" t="str">
        <f>IF((ISNUMBER(SEARCH($G$2,الرئيسية!G235)))=TRUE,الرئيسية!H235,"")</f>
        <v/>
      </c>
      <c r="B236" t="str">
        <f ca="1">IFERROR(SMALL($A$5:$A$325,ROWS($A$5:A236)),"")</f>
        <v/>
      </c>
    </row>
    <row r="237" spans="1:2" x14ac:dyDescent="0.85">
      <c r="A237" t="str">
        <f>IF((ISNUMBER(SEARCH($G$2,الرئيسية!G236)))=TRUE,الرئيسية!H236,"")</f>
        <v/>
      </c>
      <c r="B237" t="str">
        <f ca="1">IFERROR(SMALL($A$5:$A$325,ROWS($A$5:A237)),"")</f>
        <v/>
      </c>
    </row>
    <row r="238" spans="1:2" x14ac:dyDescent="0.85">
      <c r="A238" t="str">
        <f>IF((ISNUMBER(SEARCH($G$2,الرئيسية!G237)))=TRUE,الرئيسية!H237,"")</f>
        <v/>
      </c>
      <c r="B238" t="str">
        <f ca="1">IFERROR(SMALL($A$5:$A$325,ROWS($A$5:A238)),"")</f>
        <v/>
      </c>
    </row>
    <row r="239" spans="1:2" x14ac:dyDescent="0.85">
      <c r="A239" t="str">
        <f>IF((ISNUMBER(SEARCH($G$2,الرئيسية!G238)))=TRUE,الرئيسية!H238,"")</f>
        <v/>
      </c>
      <c r="B239" t="str">
        <f ca="1">IFERROR(SMALL($A$5:$A$325,ROWS($A$5:A239)),"")</f>
        <v/>
      </c>
    </row>
    <row r="240" spans="1:2" x14ac:dyDescent="0.85">
      <c r="A240" t="str">
        <f>IF((ISNUMBER(SEARCH($G$2,الرئيسية!G239)))=TRUE,الرئيسية!H239,"")</f>
        <v/>
      </c>
      <c r="B240" t="str">
        <f ca="1">IFERROR(SMALL($A$5:$A$325,ROWS($A$5:A240)),"")</f>
        <v/>
      </c>
    </row>
    <row r="241" spans="1:2" x14ac:dyDescent="0.85">
      <c r="A241" t="str">
        <f>IF((ISNUMBER(SEARCH($G$2,الرئيسية!G240)))=TRUE,الرئيسية!H240,"")</f>
        <v/>
      </c>
      <c r="B241" t="str">
        <f ca="1">IFERROR(SMALL($A$5:$A$325,ROWS($A$5:A241)),"")</f>
        <v/>
      </c>
    </row>
    <row r="242" spans="1:2" x14ac:dyDescent="0.85">
      <c r="A242" t="str">
        <f>IF((ISNUMBER(SEARCH($G$2,الرئيسية!G241)))=TRUE,الرئيسية!H241,"")</f>
        <v/>
      </c>
      <c r="B242" t="str">
        <f ca="1">IFERROR(SMALL($A$5:$A$325,ROWS($A$5:A242)),"")</f>
        <v/>
      </c>
    </row>
    <row r="243" spans="1:2" x14ac:dyDescent="0.85">
      <c r="A243" t="str">
        <f>IF((ISNUMBER(SEARCH($G$2,الرئيسية!G242)))=TRUE,الرئيسية!H242,"")</f>
        <v/>
      </c>
      <c r="B243" t="str">
        <f ca="1">IFERROR(SMALL($A$5:$A$325,ROWS($A$5:A243)),"")</f>
        <v/>
      </c>
    </row>
    <row r="244" spans="1:2" x14ac:dyDescent="0.85">
      <c r="A244" t="str">
        <f>IF((ISNUMBER(SEARCH($G$2,الرئيسية!G243)))=TRUE,الرئيسية!H243,"")</f>
        <v/>
      </c>
      <c r="B244" t="str">
        <f ca="1">IFERROR(SMALL($A$5:$A$325,ROWS($A$5:A244)),"")</f>
        <v/>
      </c>
    </row>
    <row r="245" spans="1:2" x14ac:dyDescent="0.85">
      <c r="A245" t="str">
        <f>IF((ISNUMBER(SEARCH($G$2,الرئيسية!G244)))=TRUE,الرئيسية!H244,"")</f>
        <v/>
      </c>
      <c r="B245" t="str">
        <f ca="1">IFERROR(SMALL($A$5:$A$325,ROWS($A$5:A245)),"")</f>
        <v/>
      </c>
    </row>
    <row r="246" spans="1:2" x14ac:dyDescent="0.85">
      <c r="A246" t="str">
        <f>IF((ISNUMBER(SEARCH($G$2,الرئيسية!G245)))=TRUE,الرئيسية!H245,"")</f>
        <v/>
      </c>
      <c r="B246" t="str">
        <f ca="1">IFERROR(SMALL($A$5:$A$325,ROWS($A$5:A246)),"")</f>
        <v/>
      </c>
    </row>
    <row r="247" spans="1:2" x14ac:dyDescent="0.85">
      <c r="A247" t="str">
        <f>IF((ISNUMBER(SEARCH($G$2,الرئيسية!G246)))=TRUE,الرئيسية!H246,"")</f>
        <v/>
      </c>
      <c r="B247" t="str">
        <f ca="1">IFERROR(SMALL($A$5:$A$325,ROWS($A$5:A247)),"")</f>
        <v/>
      </c>
    </row>
    <row r="248" spans="1:2" x14ac:dyDescent="0.85">
      <c r="A248" t="str">
        <f>IF((ISNUMBER(SEARCH($G$2,الرئيسية!G247)))=TRUE,الرئيسية!H247,"")</f>
        <v/>
      </c>
      <c r="B248" t="str">
        <f ca="1">IFERROR(SMALL($A$5:$A$325,ROWS($A$5:A248)),"")</f>
        <v/>
      </c>
    </row>
    <row r="249" spans="1:2" x14ac:dyDescent="0.85">
      <c r="A249" t="str">
        <f>IF((ISNUMBER(SEARCH($G$2,الرئيسية!G248)))=TRUE,الرئيسية!H248,"")</f>
        <v/>
      </c>
      <c r="B249" t="str">
        <f ca="1">IFERROR(SMALL($A$5:$A$325,ROWS($A$5:A249)),"")</f>
        <v/>
      </c>
    </row>
    <row r="250" spans="1:2" x14ac:dyDescent="0.85">
      <c r="A250" t="str">
        <f>IF((ISNUMBER(SEARCH($G$2,الرئيسية!G249)))=TRUE,الرئيسية!H249,"")</f>
        <v/>
      </c>
      <c r="B250" t="str">
        <f ca="1">IFERROR(SMALL($A$5:$A$325,ROWS($A$5:A250)),"")</f>
        <v/>
      </c>
    </row>
    <row r="251" spans="1:2" x14ac:dyDescent="0.85">
      <c r="A251" t="str">
        <f>IF((ISNUMBER(SEARCH($G$2,الرئيسية!G250)))=TRUE,الرئيسية!H250,"")</f>
        <v/>
      </c>
      <c r="B251" t="str">
        <f ca="1">IFERROR(SMALL($A$5:$A$325,ROWS($A$5:A251)),"")</f>
        <v/>
      </c>
    </row>
    <row r="252" spans="1:2" x14ac:dyDescent="0.85">
      <c r="A252" t="str">
        <f>IF((ISNUMBER(SEARCH($G$2,الرئيسية!G251)))=TRUE,الرئيسية!H251,"")</f>
        <v/>
      </c>
      <c r="B252" t="str">
        <f ca="1">IFERROR(SMALL($A$5:$A$325,ROWS($A$5:A252)),"")</f>
        <v/>
      </c>
    </row>
    <row r="253" spans="1:2" x14ac:dyDescent="0.85">
      <c r="A253" t="str">
        <f>IF((ISNUMBER(SEARCH($G$2,الرئيسية!G252)))=TRUE,الرئيسية!H252,"")</f>
        <v/>
      </c>
      <c r="B253" t="str">
        <f ca="1">IFERROR(SMALL($A$5:$A$325,ROWS($A$5:A253)),"")</f>
        <v/>
      </c>
    </row>
    <row r="254" spans="1:2" x14ac:dyDescent="0.85">
      <c r="A254" t="str">
        <f>IF((ISNUMBER(SEARCH($G$2,الرئيسية!G253)))=TRUE,الرئيسية!H253,"")</f>
        <v/>
      </c>
      <c r="B254" t="str">
        <f ca="1">IFERROR(SMALL($A$5:$A$325,ROWS($A$5:A254)),"")</f>
        <v/>
      </c>
    </row>
    <row r="255" spans="1:2" x14ac:dyDescent="0.85">
      <c r="A255" t="str">
        <f>IF((ISNUMBER(SEARCH($G$2,الرئيسية!G254)))=TRUE,الرئيسية!H254,"")</f>
        <v/>
      </c>
      <c r="B255" t="str">
        <f ca="1">IFERROR(SMALL($A$5:$A$325,ROWS($A$5:A255)),"")</f>
        <v/>
      </c>
    </row>
    <row r="256" spans="1:2" x14ac:dyDescent="0.85">
      <c r="A256" t="str">
        <f>IF((ISNUMBER(SEARCH($G$2,الرئيسية!G255)))=TRUE,الرئيسية!H255,"")</f>
        <v/>
      </c>
      <c r="B256" t="str">
        <f ca="1">IFERROR(SMALL($A$5:$A$325,ROWS($A$5:A256)),"")</f>
        <v/>
      </c>
    </row>
    <row r="257" spans="1:2" x14ac:dyDescent="0.85">
      <c r="A257" t="str">
        <f>IF((ISNUMBER(SEARCH($G$2,الرئيسية!G256)))=TRUE,الرئيسية!H256,"")</f>
        <v/>
      </c>
      <c r="B257" t="str">
        <f ca="1">IFERROR(SMALL($A$5:$A$325,ROWS($A$5:A257)),"")</f>
        <v/>
      </c>
    </row>
    <row r="258" spans="1:2" x14ac:dyDescent="0.85">
      <c r="A258" t="str">
        <f>IF((ISNUMBER(SEARCH($G$2,الرئيسية!G257)))=TRUE,الرئيسية!H257,"")</f>
        <v/>
      </c>
      <c r="B258" t="str">
        <f ca="1">IFERROR(SMALL($A$5:$A$325,ROWS($A$5:A258)),"")</f>
        <v/>
      </c>
    </row>
    <row r="259" spans="1:2" x14ac:dyDescent="0.85">
      <c r="A259" t="str">
        <f>IF((ISNUMBER(SEARCH($G$2,الرئيسية!G258)))=TRUE,الرئيسية!H258,"")</f>
        <v/>
      </c>
      <c r="B259" t="str">
        <f ca="1">IFERROR(SMALL($A$5:$A$325,ROWS($A$5:A259)),"")</f>
        <v/>
      </c>
    </row>
    <row r="260" spans="1:2" x14ac:dyDescent="0.85">
      <c r="A260" t="str">
        <f>IF((ISNUMBER(SEARCH($G$2,الرئيسية!G259)))=TRUE,الرئيسية!H259,"")</f>
        <v/>
      </c>
      <c r="B260" t="str">
        <f ca="1">IFERROR(SMALL($A$5:$A$325,ROWS($A$5:A260)),"")</f>
        <v/>
      </c>
    </row>
    <row r="261" spans="1:2" x14ac:dyDescent="0.85">
      <c r="A261" t="str">
        <f>IF((ISNUMBER(SEARCH($G$2,الرئيسية!G260)))=TRUE,الرئيسية!H260,"")</f>
        <v/>
      </c>
      <c r="B261" t="str">
        <f ca="1">IFERROR(SMALL($A$5:$A$325,ROWS($A$5:A261)),"")</f>
        <v/>
      </c>
    </row>
    <row r="262" spans="1:2" x14ac:dyDescent="0.85">
      <c r="A262" t="str">
        <f>IF((ISNUMBER(SEARCH($G$2,الرئيسية!G261)))=TRUE,الرئيسية!H261,"")</f>
        <v/>
      </c>
      <c r="B262" t="str">
        <f ca="1">IFERROR(SMALL($A$5:$A$325,ROWS($A$5:A262)),"")</f>
        <v/>
      </c>
    </row>
    <row r="263" spans="1:2" x14ac:dyDescent="0.85">
      <c r="A263" t="str">
        <f>IF((ISNUMBER(SEARCH($G$2,الرئيسية!G262)))=TRUE,الرئيسية!H262,"")</f>
        <v/>
      </c>
      <c r="B263" t="str">
        <f ca="1">IFERROR(SMALL($A$5:$A$325,ROWS($A$5:A263)),"")</f>
        <v/>
      </c>
    </row>
    <row r="264" spans="1:2" x14ac:dyDescent="0.85">
      <c r="A264" t="str">
        <f>IF((ISNUMBER(SEARCH($G$2,الرئيسية!G263)))=TRUE,الرئيسية!H263,"")</f>
        <v/>
      </c>
      <c r="B264" t="str">
        <f ca="1">IFERROR(SMALL($A$5:$A$325,ROWS($A$5:A264)),"")</f>
        <v/>
      </c>
    </row>
    <row r="265" spans="1:2" x14ac:dyDescent="0.85">
      <c r="A265" t="str">
        <f>IF((ISNUMBER(SEARCH($G$2,الرئيسية!G264)))=TRUE,الرئيسية!H264,"")</f>
        <v/>
      </c>
      <c r="B265" t="str">
        <f ca="1">IFERROR(SMALL($A$5:$A$325,ROWS($A$5:A265)),"")</f>
        <v/>
      </c>
    </row>
    <row r="266" spans="1:2" x14ac:dyDescent="0.85">
      <c r="A266" t="str">
        <f>IF((ISNUMBER(SEARCH($G$2,الرئيسية!G265)))=TRUE,الرئيسية!H265,"")</f>
        <v/>
      </c>
      <c r="B266" t="str">
        <f ca="1">IFERROR(SMALL($A$5:$A$325,ROWS($A$5:A266)),"")</f>
        <v/>
      </c>
    </row>
    <row r="267" spans="1:2" x14ac:dyDescent="0.85">
      <c r="A267" t="str">
        <f>IF((ISNUMBER(SEARCH($G$2,الرئيسية!G266)))=TRUE,الرئيسية!H266,"")</f>
        <v/>
      </c>
      <c r="B267" t="str">
        <f ca="1">IFERROR(SMALL($A$5:$A$325,ROWS($A$5:A267)),"")</f>
        <v/>
      </c>
    </row>
    <row r="268" spans="1:2" x14ac:dyDescent="0.85">
      <c r="A268" t="str">
        <f>IF((ISNUMBER(SEARCH($G$2,الرئيسية!G267)))=TRUE,الرئيسية!H267,"")</f>
        <v/>
      </c>
      <c r="B268" t="str">
        <f ca="1">IFERROR(SMALL($A$5:$A$325,ROWS($A$5:A268)),"")</f>
        <v/>
      </c>
    </row>
    <row r="269" spans="1:2" x14ac:dyDescent="0.85">
      <c r="A269" t="str">
        <f>IF((ISNUMBER(SEARCH($G$2,الرئيسية!G268)))=TRUE,الرئيسية!H268,"")</f>
        <v/>
      </c>
      <c r="B269" t="str">
        <f ca="1">IFERROR(SMALL($A$5:$A$325,ROWS($A$5:A269)),"")</f>
        <v/>
      </c>
    </row>
    <row r="270" spans="1:2" x14ac:dyDescent="0.85">
      <c r="A270" t="str">
        <f>IF((ISNUMBER(SEARCH($G$2,الرئيسية!G269)))=TRUE,الرئيسية!H269,"")</f>
        <v/>
      </c>
      <c r="B270" t="str">
        <f ca="1">IFERROR(SMALL($A$5:$A$325,ROWS($A$5:A270)),"")</f>
        <v/>
      </c>
    </row>
    <row r="271" spans="1:2" x14ac:dyDescent="0.85">
      <c r="A271" t="str">
        <f>IF((ISNUMBER(SEARCH($G$2,الرئيسية!G270)))=TRUE,الرئيسية!H270,"")</f>
        <v/>
      </c>
      <c r="B271" t="str">
        <f ca="1">IFERROR(SMALL($A$5:$A$325,ROWS($A$5:A271)),"")</f>
        <v/>
      </c>
    </row>
    <row r="272" spans="1:2" x14ac:dyDescent="0.85">
      <c r="A272" t="str">
        <f>IF((ISNUMBER(SEARCH($G$2,الرئيسية!G271)))=TRUE,الرئيسية!H271,"")</f>
        <v/>
      </c>
      <c r="B272" t="str">
        <f ca="1">IFERROR(SMALL($A$5:$A$325,ROWS($A$5:A272)),"")</f>
        <v/>
      </c>
    </row>
    <row r="273" spans="1:2" x14ac:dyDescent="0.85">
      <c r="A273" t="str">
        <f>IF((ISNUMBER(SEARCH($G$2,الرئيسية!G272)))=TRUE,الرئيسية!H272,"")</f>
        <v/>
      </c>
      <c r="B273" t="str">
        <f ca="1">IFERROR(SMALL($A$5:$A$325,ROWS($A$5:A273)),"")</f>
        <v/>
      </c>
    </row>
    <row r="274" spans="1:2" x14ac:dyDescent="0.85">
      <c r="A274" t="str">
        <f>IF((ISNUMBER(SEARCH($G$2,الرئيسية!G273)))=TRUE,الرئيسية!H273,"")</f>
        <v/>
      </c>
      <c r="B274" t="str">
        <f ca="1">IFERROR(SMALL($A$5:$A$325,ROWS($A$5:A274)),"")</f>
        <v/>
      </c>
    </row>
    <row r="275" spans="1:2" x14ac:dyDescent="0.85">
      <c r="A275" t="str">
        <f>IF((ISNUMBER(SEARCH($G$2,الرئيسية!G274)))=TRUE,الرئيسية!H274,"")</f>
        <v/>
      </c>
      <c r="B275" t="str">
        <f ca="1">IFERROR(SMALL($A$5:$A$325,ROWS($A$5:A275)),"")</f>
        <v/>
      </c>
    </row>
    <row r="276" spans="1:2" x14ac:dyDescent="0.85">
      <c r="A276" t="str">
        <f>IF((ISNUMBER(SEARCH($G$2,الرئيسية!G275)))=TRUE,الرئيسية!H275,"")</f>
        <v/>
      </c>
      <c r="B276" t="str">
        <f ca="1">IFERROR(SMALL($A$5:$A$325,ROWS($A$5:A276)),"")</f>
        <v/>
      </c>
    </row>
    <row r="277" spans="1:2" x14ac:dyDescent="0.85">
      <c r="A277" t="str">
        <f>IF((ISNUMBER(SEARCH($G$2,الرئيسية!G276)))=TRUE,الرئيسية!H276,"")</f>
        <v/>
      </c>
      <c r="B277" t="str">
        <f ca="1">IFERROR(SMALL($A$5:$A$325,ROWS($A$5:A277)),"")</f>
        <v/>
      </c>
    </row>
    <row r="278" spans="1:2" x14ac:dyDescent="0.85">
      <c r="A278" t="str">
        <f>IF((ISNUMBER(SEARCH($G$2,الرئيسية!G277)))=TRUE,الرئيسية!H277,"")</f>
        <v/>
      </c>
      <c r="B278" t="str">
        <f ca="1">IFERROR(SMALL($A$5:$A$325,ROWS($A$5:A278)),"")</f>
        <v/>
      </c>
    </row>
    <row r="279" spans="1:2" x14ac:dyDescent="0.85">
      <c r="A279" t="str">
        <f>IF((ISNUMBER(SEARCH($G$2,الرئيسية!G278)))=TRUE,الرئيسية!H278,"")</f>
        <v/>
      </c>
      <c r="B279" t="str">
        <f ca="1">IFERROR(SMALL($A$5:$A$325,ROWS($A$5:A279)),"")</f>
        <v/>
      </c>
    </row>
    <row r="280" spans="1:2" x14ac:dyDescent="0.85">
      <c r="A280" t="str">
        <f>IF((ISNUMBER(SEARCH($G$2,الرئيسية!G279)))=TRUE,الرئيسية!H279,"")</f>
        <v/>
      </c>
      <c r="B280" t="str">
        <f ca="1">IFERROR(SMALL($A$5:$A$325,ROWS($A$5:A280)),"")</f>
        <v/>
      </c>
    </row>
    <row r="281" spans="1:2" x14ac:dyDescent="0.85">
      <c r="A281" t="str">
        <f>IF((ISNUMBER(SEARCH($G$2,الرئيسية!G280)))=TRUE,الرئيسية!H280,"")</f>
        <v/>
      </c>
      <c r="B281" t="str">
        <f ca="1">IFERROR(SMALL($A$5:$A$325,ROWS($A$5:A281)),"")</f>
        <v/>
      </c>
    </row>
    <row r="282" spans="1:2" x14ac:dyDescent="0.85">
      <c r="A282" t="str">
        <f>IF((ISNUMBER(SEARCH($G$2,الرئيسية!G281)))=TRUE,الرئيسية!H281,"")</f>
        <v/>
      </c>
      <c r="B282" t="str">
        <f ca="1">IFERROR(SMALL($A$5:$A$325,ROWS($A$5:A282)),"")</f>
        <v/>
      </c>
    </row>
    <row r="283" spans="1:2" x14ac:dyDescent="0.85">
      <c r="A283" t="str">
        <f>IF((ISNUMBER(SEARCH($G$2,الرئيسية!G282)))=TRUE,الرئيسية!H282,"")</f>
        <v/>
      </c>
      <c r="B283" t="str">
        <f ca="1">IFERROR(SMALL($A$5:$A$325,ROWS($A$5:A283)),"")</f>
        <v/>
      </c>
    </row>
    <row r="284" spans="1:2" x14ac:dyDescent="0.85">
      <c r="A284" t="str">
        <f>IF((ISNUMBER(SEARCH($G$2,الرئيسية!G283)))=TRUE,الرئيسية!H283,"")</f>
        <v/>
      </c>
      <c r="B284" t="str">
        <f ca="1">IFERROR(SMALL($A$5:$A$325,ROWS($A$5:A284)),"")</f>
        <v/>
      </c>
    </row>
    <row r="285" spans="1:2" x14ac:dyDescent="0.85">
      <c r="A285" t="str">
        <f>IF((ISNUMBER(SEARCH($G$2,الرئيسية!G284)))=TRUE,الرئيسية!H284,"")</f>
        <v/>
      </c>
      <c r="B285" t="str">
        <f ca="1">IFERROR(SMALL($A$5:$A$325,ROWS($A$5:A285)),"")</f>
        <v/>
      </c>
    </row>
    <row r="286" spans="1:2" x14ac:dyDescent="0.85">
      <c r="A286" t="str">
        <f>IF((ISNUMBER(SEARCH($G$2,الرئيسية!G285)))=TRUE,الرئيسية!H285,"")</f>
        <v/>
      </c>
      <c r="B286" t="str">
        <f ca="1">IFERROR(SMALL($A$5:$A$325,ROWS($A$5:A286)),"")</f>
        <v/>
      </c>
    </row>
    <row r="287" spans="1:2" x14ac:dyDescent="0.85">
      <c r="A287" t="str">
        <f>IF((ISNUMBER(SEARCH($G$2,الرئيسية!G286)))=TRUE,الرئيسية!H286,"")</f>
        <v/>
      </c>
      <c r="B287" t="str">
        <f ca="1">IFERROR(SMALL($A$5:$A$325,ROWS($A$5:A287)),"")</f>
        <v/>
      </c>
    </row>
    <row r="288" spans="1:2" x14ac:dyDescent="0.85">
      <c r="A288" t="str">
        <f>IF((ISNUMBER(SEARCH($G$2,الرئيسية!G287)))=TRUE,الرئيسية!H287,"")</f>
        <v/>
      </c>
      <c r="B288" t="str">
        <f ca="1">IFERROR(SMALL($A$5:$A$325,ROWS($A$5:A288)),"")</f>
        <v/>
      </c>
    </row>
    <row r="289" spans="1:2" x14ac:dyDescent="0.85">
      <c r="A289" t="str">
        <f>IF((ISNUMBER(SEARCH($G$2,الرئيسية!G288)))=TRUE,الرئيسية!H288,"")</f>
        <v/>
      </c>
      <c r="B289" t="str">
        <f ca="1">IFERROR(SMALL($A$5:$A$325,ROWS($A$5:A289)),"")</f>
        <v/>
      </c>
    </row>
    <row r="290" spans="1:2" x14ac:dyDescent="0.85">
      <c r="A290" t="str">
        <f>IF((ISNUMBER(SEARCH($G$2,الرئيسية!G289)))=TRUE,الرئيسية!H289,"")</f>
        <v/>
      </c>
      <c r="B290" t="str">
        <f ca="1">IFERROR(SMALL($A$5:$A$325,ROWS($A$5:A290)),"")</f>
        <v/>
      </c>
    </row>
    <row r="291" spans="1:2" x14ac:dyDescent="0.85">
      <c r="A291" t="str">
        <f>IF((ISNUMBER(SEARCH($G$2,الرئيسية!G290)))=TRUE,الرئيسية!H290,"")</f>
        <v/>
      </c>
      <c r="B291" t="str">
        <f ca="1">IFERROR(SMALL($A$5:$A$325,ROWS($A$5:A291)),"")</f>
        <v/>
      </c>
    </row>
    <row r="292" spans="1:2" x14ac:dyDescent="0.85">
      <c r="A292" t="str">
        <f>IF((ISNUMBER(SEARCH($G$2,الرئيسية!G291)))=TRUE,الرئيسية!H291,"")</f>
        <v/>
      </c>
      <c r="B292" t="str">
        <f ca="1">IFERROR(SMALL($A$5:$A$325,ROWS($A$5:A292)),"")</f>
        <v/>
      </c>
    </row>
    <row r="293" spans="1:2" x14ac:dyDescent="0.85">
      <c r="A293" t="str">
        <f>IF((ISNUMBER(SEARCH($G$2,الرئيسية!G292)))=TRUE,الرئيسية!H292,"")</f>
        <v/>
      </c>
      <c r="B293" t="str">
        <f ca="1">IFERROR(SMALL($A$5:$A$325,ROWS($A$5:A293)),"")</f>
        <v/>
      </c>
    </row>
    <row r="294" spans="1:2" x14ac:dyDescent="0.85">
      <c r="A294" t="str">
        <f>IF((ISNUMBER(SEARCH($G$2,الرئيسية!G293)))=TRUE,الرئيسية!H293,"")</f>
        <v/>
      </c>
      <c r="B294" t="str">
        <f ca="1">IFERROR(SMALL($A$5:$A$325,ROWS($A$5:A294)),"")</f>
        <v/>
      </c>
    </row>
    <row r="295" spans="1:2" x14ac:dyDescent="0.85">
      <c r="A295" t="str">
        <f>IF((ISNUMBER(SEARCH($G$2,الرئيسية!G294)))=TRUE,الرئيسية!H294,"")</f>
        <v/>
      </c>
      <c r="B295" t="str">
        <f ca="1">IFERROR(SMALL($A$5:$A$325,ROWS($A$5:A295)),"")</f>
        <v/>
      </c>
    </row>
    <row r="296" spans="1:2" x14ac:dyDescent="0.85">
      <c r="A296" t="str">
        <f>IF((ISNUMBER(SEARCH($G$2,الرئيسية!G295)))=TRUE,الرئيسية!H295,"")</f>
        <v/>
      </c>
      <c r="B296" t="str">
        <f ca="1">IFERROR(SMALL($A$5:$A$325,ROWS($A$5:A296)),"")</f>
        <v/>
      </c>
    </row>
    <row r="297" spans="1:2" x14ac:dyDescent="0.85">
      <c r="A297" t="str">
        <f>IF((ISNUMBER(SEARCH($G$2,الرئيسية!G296)))=TRUE,الرئيسية!H296,"")</f>
        <v/>
      </c>
      <c r="B297" t="str">
        <f ca="1">IFERROR(SMALL($A$5:$A$325,ROWS($A$5:A297)),"")</f>
        <v/>
      </c>
    </row>
    <row r="298" spans="1:2" x14ac:dyDescent="0.85">
      <c r="A298" t="str">
        <f>IF((ISNUMBER(SEARCH($G$2,الرئيسية!G297)))=TRUE,الرئيسية!H297,"")</f>
        <v/>
      </c>
      <c r="B298" t="str">
        <f ca="1">IFERROR(SMALL($A$5:$A$325,ROWS($A$5:A298)),"")</f>
        <v/>
      </c>
    </row>
    <row r="299" spans="1:2" x14ac:dyDescent="0.85">
      <c r="A299" t="str">
        <f>IF((ISNUMBER(SEARCH($G$2,الرئيسية!G298)))=TRUE,الرئيسية!H298,"")</f>
        <v/>
      </c>
      <c r="B299" t="str">
        <f ca="1">IFERROR(SMALL($A$5:$A$325,ROWS($A$5:A299)),"")</f>
        <v/>
      </c>
    </row>
    <row r="300" spans="1:2" x14ac:dyDescent="0.85">
      <c r="A300" t="str">
        <f>IF((ISNUMBER(SEARCH($G$2,الرئيسية!G299)))=TRUE,الرئيسية!H299,"")</f>
        <v/>
      </c>
      <c r="B300" t="str">
        <f ca="1">IFERROR(SMALL($A$5:$A$325,ROWS($A$5:A300)),"")</f>
        <v/>
      </c>
    </row>
    <row r="301" spans="1:2" x14ac:dyDescent="0.85">
      <c r="A301" t="str">
        <f>IF((ISNUMBER(SEARCH($G$2,الرئيسية!G300)))=TRUE,الرئيسية!H300,"")</f>
        <v/>
      </c>
      <c r="B301" t="str">
        <f ca="1">IFERROR(SMALL($A$5:$A$325,ROWS($A$5:A301)),"")</f>
        <v/>
      </c>
    </row>
    <row r="302" spans="1:2" x14ac:dyDescent="0.85">
      <c r="A302" t="str">
        <f>IF((ISNUMBER(SEARCH($G$2,الرئيسية!G301)))=TRUE,الرئيسية!H301,"")</f>
        <v/>
      </c>
      <c r="B302" t="str">
        <f ca="1">IFERROR(SMALL($A$5:$A$325,ROWS($A$5:A302)),"")</f>
        <v/>
      </c>
    </row>
    <row r="303" spans="1:2" x14ac:dyDescent="0.85">
      <c r="A303" t="str">
        <f>IF((ISNUMBER(SEARCH($G$2,الرئيسية!G302)))=TRUE,الرئيسية!H302,"")</f>
        <v/>
      </c>
      <c r="B303" t="str">
        <f ca="1">IFERROR(SMALL($A$5:$A$325,ROWS($A$5:A303)),"")</f>
        <v/>
      </c>
    </row>
    <row r="304" spans="1:2" x14ac:dyDescent="0.85">
      <c r="A304" t="str">
        <f>IF((ISNUMBER(SEARCH($G$2,الرئيسية!G303)))=TRUE,الرئيسية!H303,"")</f>
        <v/>
      </c>
      <c r="B304" t="str">
        <f ca="1">IFERROR(SMALL($A$5:$A$325,ROWS($A$5:A304)),"")</f>
        <v/>
      </c>
    </row>
    <row r="305" spans="1:2" x14ac:dyDescent="0.85">
      <c r="A305" t="str">
        <f>IF((ISNUMBER(SEARCH($G$2,الرئيسية!G304)))=TRUE,الرئيسية!H304,"")</f>
        <v/>
      </c>
      <c r="B305" t="str">
        <f ca="1">IFERROR(SMALL($A$5:$A$325,ROWS($A$5:A305)),"")</f>
        <v/>
      </c>
    </row>
    <row r="306" spans="1:2" x14ac:dyDescent="0.85">
      <c r="A306" t="str">
        <f>IF((ISNUMBER(SEARCH($G$2,الرئيسية!G305)))=TRUE,الرئيسية!H305,"")</f>
        <v/>
      </c>
      <c r="B306" t="str">
        <f ca="1">IFERROR(SMALL($A$5:$A$325,ROWS($A$5:A306)),"")</f>
        <v/>
      </c>
    </row>
    <row r="307" spans="1:2" x14ac:dyDescent="0.85">
      <c r="A307" t="str">
        <f>IF((ISNUMBER(SEARCH($G$2,الرئيسية!G306)))=TRUE,الرئيسية!H306,"")</f>
        <v/>
      </c>
      <c r="B307" t="str">
        <f ca="1">IFERROR(SMALL($A$5:$A$325,ROWS($A$5:A307)),"")</f>
        <v/>
      </c>
    </row>
    <row r="308" spans="1:2" x14ac:dyDescent="0.85">
      <c r="A308" t="str">
        <f>IF((ISNUMBER(SEARCH($G$2,الرئيسية!G307)))=TRUE,الرئيسية!H307,"")</f>
        <v/>
      </c>
      <c r="B308" t="str">
        <f ca="1">IFERROR(SMALL($A$5:$A$325,ROWS($A$5:A308)),"")</f>
        <v/>
      </c>
    </row>
    <row r="309" spans="1:2" x14ac:dyDescent="0.85">
      <c r="A309" t="str">
        <f>IF((ISNUMBER(SEARCH($G$2,الرئيسية!G308)))=TRUE,الرئيسية!H308,"")</f>
        <v/>
      </c>
      <c r="B309" t="str">
        <f ca="1">IFERROR(SMALL($A$5:$A$325,ROWS($A$5:A309)),"")</f>
        <v/>
      </c>
    </row>
    <row r="310" spans="1:2" x14ac:dyDescent="0.85">
      <c r="A310" t="str">
        <f>IF((ISNUMBER(SEARCH($G$2,الرئيسية!G309)))=TRUE,الرئيسية!H309,"")</f>
        <v/>
      </c>
      <c r="B310" t="str">
        <f ca="1">IFERROR(SMALL($A$5:$A$325,ROWS($A$5:A310)),"")</f>
        <v/>
      </c>
    </row>
    <row r="311" spans="1:2" x14ac:dyDescent="0.85">
      <c r="A311" t="str">
        <f>IF((ISNUMBER(SEARCH($G$2,الرئيسية!G310)))=TRUE,الرئيسية!H310,"")</f>
        <v/>
      </c>
      <c r="B311" t="str">
        <f ca="1">IFERROR(SMALL($A$5:$A$325,ROWS($A$5:A311)),"")</f>
        <v/>
      </c>
    </row>
    <row r="312" spans="1:2" x14ac:dyDescent="0.85">
      <c r="A312" t="str">
        <f>IF((ISNUMBER(SEARCH($G$2,الرئيسية!G311)))=TRUE,الرئيسية!H311,"")</f>
        <v/>
      </c>
      <c r="B312" t="str">
        <f ca="1">IFERROR(SMALL($A$5:$A$325,ROWS($A$5:A312)),"")</f>
        <v/>
      </c>
    </row>
    <row r="313" spans="1:2" x14ac:dyDescent="0.85">
      <c r="A313" t="str">
        <f>IF((ISNUMBER(SEARCH($G$2,الرئيسية!G312)))=TRUE,الرئيسية!H312,"")</f>
        <v/>
      </c>
      <c r="B313" t="str">
        <f ca="1">IFERROR(SMALL($A$5:$A$325,ROWS($A$5:A313)),"")</f>
        <v/>
      </c>
    </row>
    <row r="314" spans="1:2" x14ac:dyDescent="0.85">
      <c r="A314" t="str">
        <f>IF((ISNUMBER(SEARCH($G$2,الرئيسية!G313)))=TRUE,الرئيسية!H313,"")</f>
        <v/>
      </c>
      <c r="B314" t="str">
        <f ca="1">IFERROR(SMALL($A$5:$A$325,ROWS($A$5:A314)),"")</f>
        <v/>
      </c>
    </row>
    <row r="315" spans="1:2" x14ac:dyDescent="0.85">
      <c r="A315" t="str">
        <f>IF((ISNUMBER(SEARCH($G$2,الرئيسية!G314)))=TRUE,الرئيسية!H314,"")</f>
        <v/>
      </c>
      <c r="B315" t="str">
        <f ca="1">IFERROR(SMALL($A$5:$A$325,ROWS($A$5:A315)),"")</f>
        <v/>
      </c>
    </row>
    <row r="316" spans="1:2" x14ac:dyDescent="0.85">
      <c r="A316" t="str">
        <f>IF((ISNUMBER(SEARCH($G$2,الرئيسية!G315)))=TRUE,الرئيسية!H315,"")</f>
        <v/>
      </c>
      <c r="B316" t="str">
        <f ca="1">IFERROR(SMALL($A$5:$A$325,ROWS($A$5:A316)),"")</f>
        <v/>
      </c>
    </row>
    <row r="317" spans="1:2" x14ac:dyDescent="0.85">
      <c r="A317" t="str">
        <f>IF((ISNUMBER(SEARCH($G$2,الرئيسية!G316)))=TRUE,الرئيسية!H316,"")</f>
        <v/>
      </c>
      <c r="B317" t="str">
        <f ca="1">IFERROR(SMALL($A$5:$A$325,ROWS($A$5:A317)),"")</f>
        <v/>
      </c>
    </row>
    <row r="318" spans="1:2" x14ac:dyDescent="0.85">
      <c r="A318" t="str">
        <f>IF((ISNUMBER(SEARCH($G$2,الرئيسية!G317)))=TRUE,الرئيسية!H317,"")</f>
        <v/>
      </c>
      <c r="B318" t="str">
        <f ca="1">IFERROR(SMALL($A$5:$A$325,ROWS($A$5:A318)),"")</f>
        <v/>
      </c>
    </row>
    <row r="319" spans="1:2" x14ac:dyDescent="0.85">
      <c r="A319" t="str">
        <f>IF((ISNUMBER(SEARCH($G$2,الرئيسية!G318)))=TRUE,الرئيسية!H318,"")</f>
        <v/>
      </c>
      <c r="B319" t="str">
        <f ca="1">IFERROR(SMALL($A$5:$A$325,ROWS($A$5:A319)),"")</f>
        <v/>
      </c>
    </row>
    <row r="320" spans="1:2" x14ac:dyDescent="0.85">
      <c r="A320" t="str">
        <f>IF((ISNUMBER(SEARCH($G$2,الرئيسية!G319)))=TRUE,الرئيسية!H319,"")</f>
        <v/>
      </c>
      <c r="B320" t="str">
        <f ca="1">IFERROR(SMALL($A$5:$A$325,ROWS($A$5:A320)),"")</f>
        <v/>
      </c>
    </row>
    <row r="321" spans="1:2" x14ac:dyDescent="0.85">
      <c r="A321" t="str">
        <f>IF((ISNUMBER(SEARCH($G$2,الرئيسية!G320)))=TRUE,الرئيسية!H320,"")</f>
        <v/>
      </c>
      <c r="B321" t="str">
        <f ca="1">IFERROR(SMALL($A$5:$A$325,ROWS($A$5:A321)),"")</f>
        <v/>
      </c>
    </row>
    <row r="322" spans="1:2" x14ac:dyDescent="0.85">
      <c r="A322" t="str">
        <f>IF((ISNUMBER(SEARCH($G$2,الرئيسية!G321)))=TRUE,الرئيسية!H321,"")</f>
        <v/>
      </c>
      <c r="B322" t="str">
        <f ca="1">IFERROR(SMALL($A$5:$A$325,ROWS($A$5:A322)),"")</f>
        <v/>
      </c>
    </row>
    <row r="323" spans="1:2" x14ac:dyDescent="0.85">
      <c r="A323" t="str">
        <f>IF((ISNUMBER(SEARCH($G$2,الرئيسية!G322)))=TRUE,الرئيسية!H322,"")</f>
        <v/>
      </c>
      <c r="B323" t="str">
        <f ca="1">IFERROR(SMALL($A$5:$A$325,ROWS($A$5:A323)),"")</f>
        <v/>
      </c>
    </row>
    <row r="324" spans="1:2" x14ac:dyDescent="0.85">
      <c r="A324" t="str">
        <f>IF((ISNUMBER(SEARCH($G$2,الرئيسية!G323)))=TRUE,الرئيسية!H323,"")</f>
        <v/>
      </c>
      <c r="B324" t="str">
        <f ca="1">IFERROR(SMALL($A$5:$A$325,ROWS($A$5:A324)),"")</f>
        <v/>
      </c>
    </row>
    <row r="325" spans="1:2" x14ac:dyDescent="0.85">
      <c r="A325" t="str">
        <f>IF((ISNUMBER(SEARCH($G$2,الرئيسية!G324)))=TRUE,الرئيسية!H324,"")</f>
        <v/>
      </c>
      <c r="B325" t="str">
        <f ca="1">IFERROR(SMALL($A$5:$A$325,ROWS($A$5:A325)),"")</f>
        <v/>
      </c>
    </row>
    <row r="326" spans="1:2" x14ac:dyDescent="0.85">
      <c r="B326" t="str">
        <f ca="1">IFERROR(SMALL($A$5:$A$325,ROWS($A$5:A326)),"")</f>
        <v/>
      </c>
    </row>
  </sheetData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D9DD3E-8804-4966-84E3-9162BFF6F55D}">
          <x14:formula1>
            <xm:f>الرئيسية!$K$4:$K$6</xm:f>
          </x14:formula1>
          <xm:sqref>G2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الرئيسية</vt:lpstr>
      <vt:lpstr>التقرير</vt:lpstr>
      <vt:lpstr>البحث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Mousa Al-Faify</dc:creator>
  <cp:lastModifiedBy>Mousa Al-Faify</cp:lastModifiedBy>
  <dcterms:created xsi:type="dcterms:W3CDTF">2021-01-11T20:30:11Z</dcterms:created>
  <dcterms:modified xsi:type="dcterms:W3CDTF">2021-01-23T20:58:54Z</dcterms:modified>
</cp:coreProperties>
</file>